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55" activeTab="5"/>
  </bookViews>
  <sheets>
    <sheet name="perkelas 7" sheetId="8" r:id="rId1"/>
    <sheet name="perkelas 8" sheetId="16" r:id="rId2"/>
    <sheet name="perkelas 9" sheetId="17" r:id="rId3"/>
    <sheet name="7" sheetId="12" r:id="rId4"/>
    <sheet name="8" sheetId="11" r:id="rId5"/>
    <sheet name="9" sheetId="18" r:id="rId6"/>
  </sheets>
  <externalReferences>
    <externalReference r:id="rId7"/>
  </externalReferences>
  <definedNames>
    <definedName name="_xlnm.Print_Area" localSheetId="4">'8'!$A$1:$AD$242</definedName>
    <definedName name="_xlnm.Print_Area" localSheetId="5">'9'!$A$1:$AD$249</definedName>
    <definedName name="_xlnm.Print_Area" localSheetId="1">'perkelas 8'!$A$1:$W$450</definedName>
    <definedName name="_xlnm.Print_Titles" localSheetId="3">'7'!$13:$15</definedName>
    <definedName name="_xlnm.Print_Titles" localSheetId="4">'8'!$13:$15</definedName>
    <definedName name="_xlnm.Print_Titles" localSheetId="5">'9'!$13:$15</definedName>
  </definedNames>
  <calcPr calcId="144525"/>
</workbook>
</file>

<file path=xl/sharedStrings.xml><?xml version="1.0" encoding="utf-8"?>
<sst xmlns="http://schemas.openxmlformats.org/spreadsheetml/2006/main" count="998">
  <si>
    <t>PEMERINTAH  KABUPATEN  JEPARA</t>
  </si>
  <si>
    <t>DINAS  PENDIDIKAN  PEMUDA DAN OLAH RAGA</t>
  </si>
  <si>
    <t>UNIT  PELAKSANA  TEKNIS</t>
  </si>
  <si>
    <t>SMP  NEGERI  1  WELAHAN</t>
  </si>
  <si>
    <r>
      <rPr>
        <sz val="10"/>
        <color theme="2" tint="-0.899960325937681"/>
        <rFont val="Times New Roman"/>
        <charset val="134"/>
      </rPr>
      <t xml:space="preserve">Jl. Welahan Km. 22  Jepara </t>
    </r>
    <r>
      <rPr>
        <sz val="10"/>
        <color theme="2" tint="-0.899960325937681"/>
        <rFont val="Wingdings 2"/>
        <charset val="2"/>
      </rPr>
      <t>'</t>
    </r>
    <r>
      <rPr>
        <sz val="10"/>
        <color theme="2" tint="-0.899960325937681"/>
        <rFont val="Times New Roman"/>
        <charset val="134"/>
      </rPr>
      <t xml:space="preserve"> ( 0291 ) 4256295 </t>
    </r>
    <r>
      <rPr>
        <sz val="10"/>
        <color theme="2" tint="-0.899960325937681"/>
        <rFont val="Wingdings"/>
        <charset val="2"/>
      </rPr>
      <t>*</t>
    </r>
    <r>
      <rPr>
        <sz val="10"/>
        <color theme="2" tint="-0.899960325937681"/>
        <rFont val="Times New Roman"/>
        <charset val="134"/>
      </rPr>
      <t>59464</t>
    </r>
  </si>
  <si>
    <t>E-mail : smpn1welahan@yahoo.co.id   website : www. smpn1welahan.com</t>
  </si>
  <si>
    <t>LAPORAN NILAI MURNI PENILAIAN TENGAH SEMESTER GASAL</t>
  </si>
  <si>
    <t>SMP NEGERI 1 WELAHAN</t>
  </si>
  <si>
    <t>TAHUN PELAJARAN 2018 / 2019</t>
  </si>
  <si>
    <t>NO</t>
  </si>
  <si>
    <t>NIS</t>
  </si>
  <si>
    <t>NAMA SISWA</t>
  </si>
  <si>
    <t>Kelas</t>
  </si>
  <si>
    <t>Mata Pelajaran</t>
  </si>
  <si>
    <t>Jumlah</t>
  </si>
  <si>
    <t>Rata - rata</t>
  </si>
  <si>
    <t>Peringkat</t>
  </si>
  <si>
    <t>PAI</t>
  </si>
  <si>
    <t>PKn</t>
  </si>
  <si>
    <t>B.Ind</t>
  </si>
  <si>
    <t>B.Ing</t>
  </si>
  <si>
    <t>MTK</t>
  </si>
  <si>
    <t>IPA</t>
  </si>
  <si>
    <t>IPS</t>
  </si>
  <si>
    <t>S. Bud</t>
  </si>
  <si>
    <t>Penjas</t>
  </si>
  <si>
    <t>Prakarya</t>
  </si>
  <si>
    <t>B.JW</t>
  </si>
  <si>
    <t>KRITERIA KETUNTASAN MINIMAL (KKM)</t>
  </si>
  <si>
    <t>ADITYA SETIAWAN</t>
  </si>
  <si>
    <t>7-A</t>
  </si>
  <si>
    <t>AINUR ROFIQ</t>
  </si>
  <si>
    <t>AISYAH NAFIS MAULA</t>
  </si>
  <si>
    <t>ANASTASYA IRAWATI</t>
  </si>
  <si>
    <t>AULA AMMIMAH</t>
  </si>
  <si>
    <t>FARIDATUL AMALIYA</t>
  </si>
  <si>
    <t>FAUZI AHMAD ZAEKHAN</t>
  </si>
  <si>
    <t>FIRDA AULIA MUSTAFIDAH</t>
  </si>
  <si>
    <t>KHAILA AURA SABNA</t>
  </si>
  <si>
    <t>LINA SILVIANA</t>
  </si>
  <si>
    <t>MARSHA DWI ANGGRAINI</t>
  </si>
  <si>
    <t>MAZDALINA HAIFA</t>
  </si>
  <si>
    <t>MILDA AYU AKMILA</t>
  </si>
  <si>
    <t>MOHAMAD ADRIAN YUSTINOVA</t>
  </si>
  <si>
    <t>MUHAMMAD FACHRIL AZMI NOOR</t>
  </si>
  <si>
    <t>MUHAMMAD FAHRIL RIZIQ</t>
  </si>
  <si>
    <t>MUHAMMAD RIHAN DZATUL NAQY</t>
  </si>
  <si>
    <t>MUHAMMAD RIZKY BAYU PRASETYO</t>
  </si>
  <si>
    <t>MUHAMMAD ROSID HIDAYATTULLAH</t>
  </si>
  <si>
    <t>NABIL HIBBAN HARDIAN</t>
  </si>
  <si>
    <t>NAILA HANIYATUS TSANIYAH</t>
  </si>
  <si>
    <t>NAILA ILTIQOUR RIZQIYAH</t>
  </si>
  <si>
    <t>NAJWA ASLAMI</t>
  </si>
  <si>
    <t>NURKHOLIK ABDUL GHONI</t>
  </si>
  <si>
    <t>RIKA ALIMATUS SAHARANI</t>
  </si>
  <si>
    <t>RIVANI SAFITRIA ROHMAH</t>
  </si>
  <si>
    <t>SALMA AMBAR SHOBIROH</t>
  </si>
  <si>
    <t>SIRIL WAFA</t>
  </si>
  <si>
    <t>SITI FITRIANA RAMADHANI</t>
  </si>
  <si>
    <t>SUKMA DEWI AULIA PUTRI</t>
  </si>
  <si>
    <t>Nilai Tertinggi</t>
  </si>
  <si>
    <t>Nilai Terendah</t>
  </si>
  <si>
    <t>Rata - Rata</t>
  </si>
  <si>
    <t>Mengetahui ,</t>
  </si>
  <si>
    <t>Welahan,     Oktober 2018</t>
  </si>
  <si>
    <t xml:space="preserve">Kepala SMP Negeri 1 Welahan </t>
  </si>
  <si>
    <t>Orang Tua/Wali  Murid</t>
  </si>
  <si>
    <t>Wali Kelas 7A</t>
  </si>
  <si>
    <t>Hadi Subeno, S.Pd.</t>
  </si>
  <si>
    <t>…………………………………….</t>
  </si>
  <si>
    <t>Endang Usriyah, S.Pd</t>
  </si>
  <si>
    <t>NIP. 19620906 198302 1 003</t>
  </si>
  <si>
    <t>NIP. 19671227 199512 2 002</t>
  </si>
  <si>
    <t>AISAHTUL KHASANAH</t>
  </si>
  <si>
    <t>7-B</t>
  </si>
  <si>
    <t>ALVIN FAUZI RAMADHAN</t>
  </si>
  <si>
    <t>BAGUS HARIS PRATAMA</t>
  </si>
  <si>
    <t>Bandung ADITYA</t>
  </si>
  <si>
    <t>BONITA SRI WAHYUNINGTYAS</t>
  </si>
  <si>
    <t>INDI CISTIA MAHARANI</t>
  </si>
  <si>
    <t>INTAN SELVIA</t>
  </si>
  <si>
    <t>JULIA DWI RAHAYU</t>
  </si>
  <si>
    <t>KHOLILATUR ROHMANIA</t>
  </si>
  <si>
    <t>LAILA ALFI SYAHRINA</t>
  </si>
  <si>
    <t>LINDA MEIRANI</t>
  </si>
  <si>
    <t>MAULANA AKBAR</t>
  </si>
  <si>
    <t>MEUTHIA AGUSTIN ZHALFAH</t>
  </si>
  <si>
    <t>MIFTAKHUL AKBAR MUBAROK</t>
  </si>
  <si>
    <t>MUHAMAD ADITYA PUTRA BINTANG PAMUNGKAS</t>
  </si>
  <si>
    <t>MUHAMMAD ILHAM RIZKY</t>
  </si>
  <si>
    <t>MUHAMMAD NABIL KAHFI</t>
  </si>
  <si>
    <t>MUHAMMAD SYAFI'I</t>
  </si>
  <si>
    <t>MUHAMMAD YUSA' ARZAQ</t>
  </si>
  <si>
    <t>MUMSIKA CAHYANI</t>
  </si>
  <si>
    <t>NAILA NUR AZIZAH</t>
  </si>
  <si>
    <t>NOOR LAILY AZ ZAHRO'</t>
  </si>
  <si>
    <t>OCTAVIA PUTRI RAMADHANI</t>
  </si>
  <si>
    <t>RIA FINOLA IFFANI</t>
  </si>
  <si>
    <t>RYAN NOR HIDAYAT</t>
  </si>
  <si>
    <t>SEKAR JIHAN RIBBY</t>
  </si>
  <si>
    <t>SETYA GUNAWAN</t>
  </si>
  <si>
    <t>SUJIANING FATIH AZZAHRA</t>
  </si>
  <si>
    <t>ULAYYA LAILA JUMNA</t>
  </si>
  <si>
    <t>VELLA SUFA</t>
  </si>
  <si>
    <t>YESSYCA KURNIA AGUSTIN</t>
  </si>
  <si>
    <t>YULIANA RAHWATI</t>
  </si>
  <si>
    <t>Wali Kelas 7B</t>
  </si>
  <si>
    <t>DWI ASRI PUJI RAHAYU, S.Pd</t>
  </si>
  <si>
    <t>NIP. 19741201 200701 2 009</t>
  </si>
  <si>
    <t>ADINDA TALIA SALSA BELLA</t>
  </si>
  <si>
    <t>7-C</t>
  </si>
  <si>
    <t>AHMAD KHARIS NUR FADLI</t>
  </si>
  <si>
    <t>AKHMAD JAZULI RIFQI</t>
  </si>
  <si>
    <t>ANGGA GILANG PRATAMA</t>
  </si>
  <si>
    <t>ANGGI YAS SANDI</t>
  </si>
  <si>
    <t>DEVI FIRDA MARLENA</t>
  </si>
  <si>
    <t>EKA OKTAVIA</t>
  </si>
  <si>
    <t>EVITA TRI CAHYANI</t>
  </si>
  <si>
    <t>FARAH AGUSTINA</t>
  </si>
  <si>
    <t>FARIZ ANIQ ALFARISI</t>
  </si>
  <si>
    <t>FAZA NAILIA</t>
  </si>
  <si>
    <t>FERDY ANDREAN</t>
  </si>
  <si>
    <t>FITRIA WULANDARI</t>
  </si>
  <si>
    <t>GAGAH GUNAWAN</t>
  </si>
  <si>
    <t>GINA DEA AMANDA</t>
  </si>
  <si>
    <t>KARISA HELGA PRAMUDITA</t>
  </si>
  <si>
    <t>LATIFATUL ASNA</t>
  </si>
  <si>
    <t>LINDA WIDYA NINGSIH</t>
  </si>
  <si>
    <t>LIRA USWATUN KHASANAH</t>
  </si>
  <si>
    <t>LULU'UL MAKNUN</t>
  </si>
  <si>
    <t>MUHAMMAD ARDIAN SAPUTRA</t>
  </si>
  <si>
    <t>MUHAMMAD IKHVAN NUGROHO</t>
  </si>
  <si>
    <t>MULYANI SEKAR ARUM</t>
  </si>
  <si>
    <t>NABILA HUSNA</t>
  </si>
  <si>
    <t>NADIN RAHMA AULIA</t>
  </si>
  <si>
    <t>NOFA AZKA KAMILA</t>
  </si>
  <si>
    <t>RENDI PRATAMA</t>
  </si>
  <si>
    <t>SANIA NOVARIANI ZAHRA</t>
  </si>
  <si>
    <t>SATRIYO KURNIAWAN SETYO BUDI UTOMO</t>
  </si>
  <si>
    <t>SYAUQI ABDILLAH AKHFAS</t>
  </si>
  <si>
    <t>WIHDATUL MUNA</t>
  </si>
  <si>
    <t>YULIZA SILVIANI KHUSNIA AMILA</t>
  </si>
  <si>
    <t>Wali Kelas 7C</t>
  </si>
  <si>
    <t>KARYANTO, S.Pd</t>
  </si>
  <si>
    <t>NIP. 19600408 198202 1 003</t>
  </si>
  <si>
    <t>AFIDATUN NAFIDZAH</t>
  </si>
  <si>
    <t>7-D</t>
  </si>
  <si>
    <t>AHMAD FERRY ANGGRIAWAN</t>
  </si>
  <si>
    <t>AHMAD MUZAMMIL</t>
  </si>
  <si>
    <t>AHMAD SYAROFUL HUDA</t>
  </si>
  <si>
    <t>ALVIAN ADI SAPUTRA</t>
  </si>
  <si>
    <t>ATILLA ROY</t>
  </si>
  <si>
    <t>AYUK MUSTAFIDAH</t>
  </si>
  <si>
    <t>BAHTIAR YULIAN HUSNY</t>
  </si>
  <si>
    <t>CINTYA MEILANI SETIYANTO</t>
  </si>
  <si>
    <t>DIAZ ANGGA SAPUTRA</t>
  </si>
  <si>
    <t>ESTI VILLA FADLILAH</t>
  </si>
  <si>
    <t>FAIQOTUT TOYIBBA</t>
  </si>
  <si>
    <t>FAUZIAH MILHATUS SOLIHAH</t>
  </si>
  <si>
    <t>FAZA AMALIA</t>
  </si>
  <si>
    <t>FENDI IRMAWAN</t>
  </si>
  <si>
    <t>INDRIANA AYU SAFITRI</t>
  </si>
  <si>
    <t>ISMI NABILA</t>
  </si>
  <si>
    <t>KHUSNU AQMALIA</t>
  </si>
  <si>
    <t>MARIYO ENDA SAPUTRA</t>
  </si>
  <si>
    <t>MAULIDA NURUL INNAYAH</t>
  </si>
  <si>
    <t>MAYA SHAFARA</t>
  </si>
  <si>
    <t>MIFTAKHIRUL PRIMADA</t>
  </si>
  <si>
    <t>MUHAMMAD FACHRILILLAH DWI RAJABI</t>
  </si>
  <si>
    <t>NIKMATUL KARLINA</t>
  </si>
  <si>
    <t>NISYILAFA AULIA FAHMA</t>
  </si>
  <si>
    <t>RIRIN AGUSTINA</t>
  </si>
  <si>
    <t>RIZQI SURYA ARYA PRATAMA</t>
  </si>
  <si>
    <t>ROBET NAWASYARIF</t>
  </si>
  <si>
    <t>SITI NUR AZIZAH</t>
  </si>
  <si>
    <t>SLAMET UTOMO</t>
  </si>
  <si>
    <t>SYIFA RAHMA AULIA</t>
  </si>
  <si>
    <t>TIARA PUSPA DEWI</t>
  </si>
  <si>
    <t>Wali Kelas 7D</t>
  </si>
  <si>
    <t>Dra. EKO WAHYUNINGSIH</t>
  </si>
  <si>
    <t>NIP. 19630526 198803 2 004</t>
  </si>
  <si>
    <t>AHMAD WIJDAAN SYIHAB</t>
  </si>
  <si>
    <t>7-E</t>
  </si>
  <si>
    <t>AHMED ZAQI AL GHOFAR</t>
  </si>
  <si>
    <t>ALDI FERDIAN MAULANA</t>
  </si>
  <si>
    <t>ALYA RAHMA TIARA</t>
  </si>
  <si>
    <t>ANGGI SUSANTO</t>
  </si>
  <si>
    <t>FADIATUS SABILA</t>
  </si>
  <si>
    <t>FAINZATUL NAIMAH</t>
  </si>
  <si>
    <t>FERI ANDIKA</t>
  </si>
  <si>
    <t>-</t>
  </si>
  <si>
    <t>HERLINA</t>
  </si>
  <si>
    <t>ISMI SHOLIKHATUN ADAWIYYA HAYATI</t>
  </si>
  <si>
    <t>KIKI SAFIRA MAULIDA PUTRI</t>
  </si>
  <si>
    <t>M. AKHLIS THOIBBAL HAMAMY</t>
  </si>
  <si>
    <t>MUHAMMAD AGHLA HADAYA</t>
  </si>
  <si>
    <t>MUHAMMAD ARIFIN</t>
  </si>
  <si>
    <t>MUHAMMAD BAGUS LIZAMUDDIN</t>
  </si>
  <si>
    <t>MUHAMMAD RASYA SAPUTRA</t>
  </si>
  <si>
    <t>MUHAMMAD ROBIHAN</t>
  </si>
  <si>
    <t>MUHAMMAD TAUFIQUR ROHMAN</t>
  </si>
  <si>
    <t>NADIA AMELIA DEVI</t>
  </si>
  <si>
    <t>NAYLA AGNI INAYATI</t>
  </si>
  <si>
    <t>NAYLA EKA RAHMADHANI</t>
  </si>
  <si>
    <t>NAZILATUL KARIMA</t>
  </si>
  <si>
    <t>NENSA GALUH SEPTINEVA YUNANI</t>
  </si>
  <si>
    <t>NIA NIRMALA</t>
  </si>
  <si>
    <t>PIPIT MELANI</t>
  </si>
  <si>
    <t>PURNAMAWATI</t>
  </si>
  <si>
    <t>PUTRI WULAN CAHYANI</t>
  </si>
  <si>
    <t>RANGGA RAHMAN SAPUTRA</t>
  </si>
  <si>
    <t>SALMA ALIFAH</t>
  </si>
  <si>
    <t>SASA HIDAYATUL APRILIA</t>
  </si>
  <si>
    <t>SYALAISHA MITZALINA HAFIST</t>
  </si>
  <si>
    <t>SYUKRON ANSHORI</t>
  </si>
  <si>
    <t>Wali Kelas 7E</t>
  </si>
  <si>
    <t>KADARWATI, S.Pd</t>
  </si>
  <si>
    <t>NIP. 19711028 199808 2 004</t>
  </si>
  <si>
    <t>AHMAD ILHAM KURNIAWAN</t>
  </si>
  <si>
    <t>7-F</t>
  </si>
  <si>
    <t>AHMAD JULIYANTO</t>
  </si>
  <si>
    <t>BAHAR KHAFI ALFAROBI</t>
  </si>
  <si>
    <t>DAVIN JUAN FARIDIANSYAH</t>
  </si>
  <si>
    <t>DESI FADHILAH NINGRUM</t>
  </si>
  <si>
    <t>DESWITA CITRA JEMIMA</t>
  </si>
  <si>
    <t>DIANA HANDAYANI</t>
  </si>
  <si>
    <t>FERI FARIZA</t>
  </si>
  <si>
    <t>FIKA ALISIA SEPTIYANI</t>
  </si>
  <si>
    <t>HUSNI ULYAA KHANIFAH</t>
  </si>
  <si>
    <t>JACKY JAYA KUSUMA</t>
  </si>
  <si>
    <t>KHANIFATUS SANIA</t>
  </si>
  <si>
    <t>LAILATUL KHASANAH</t>
  </si>
  <si>
    <t>MAULANA ADLY GHONY</t>
  </si>
  <si>
    <t>MUHAMAD RAFI DAUS</t>
  </si>
  <si>
    <t>MUHAMMAD AGHIST FAHMI</t>
  </si>
  <si>
    <t>MUHAMMAD HAVI SYAHRIEL HASAN</t>
  </si>
  <si>
    <t>MUHAMMAD IRFAN PRATAMA</t>
  </si>
  <si>
    <t>MUHAMMAD TEGAR ADI DIYA</t>
  </si>
  <si>
    <t>NAILA SHINTA</t>
  </si>
  <si>
    <t>NANDA AULIA DEWI</t>
  </si>
  <si>
    <t>NOOR JANNAH</t>
  </si>
  <si>
    <t>NUR HALIMAH</t>
  </si>
  <si>
    <t>NURUL AULIA NISA</t>
  </si>
  <si>
    <t>NURUS SHOBAH</t>
  </si>
  <si>
    <t>PUTRA CANDRA MAULANA</t>
  </si>
  <si>
    <t>RASYID ASLAM</t>
  </si>
  <si>
    <t>SILVIA ZAHROTUS SA'ADAH</t>
  </si>
  <si>
    <t>TARINA KESYA NOVITA</t>
  </si>
  <si>
    <t>TSANIA HURRIL IZZA</t>
  </si>
  <si>
    <t>ZUFAR SYAM SYAUQI</t>
  </si>
  <si>
    <t>Wali Kelas 7F</t>
  </si>
  <si>
    <t>ROHMINIWATI, S.Pd</t>
  </si>
  <si>
    <t>NIP. 19620414 198603 2 006</t>
  </si>
  <si>
    <r>
      <rPr>
        <sz val="10"/>
        <color rgb="FF1D1B11"/>
        <rFont val="Times New Roman"/>
        <charset val="134"/>
      </rPr>
      <t xml:space="preserve">Jl. Welahan Km. 22  Jepara </t>
    </r>
    <r>
      <rPr>
        <sz val="10"/>
        <color rgb="FF1D1B11"/>
        <rFont val="Wingdings 2"/>
        <charset val="2"/>
      </rPr>
      <t>'</t>
    </r>
    <r>
      <rPr>
        <sz val="10"/>
        <color rgb="FF1D1B11"/>
        <rFont val="Times New Roman"/>
        <charset val="134"/>
      </rPr>
      <t xml:space="preserve"> ( 0291 ) 4256295 </t>
    </r>
    <r>
      <rPr>
        <sz val="10"/>
        <color rgb="FF1D1B11"/>
        <rFont val="Wingdings"/>
        <charset val="2"/>
      </rPr>
      <t>*</t>
    </r>
    <r>
      <rPr>
        <sz val="10"/>
        <color rgb="FF1D1B11"/>
        <rFont val="Times New Roman"/>
        <charset val="134"/>
      </rPr>
      <t>59464</t>
    </r>
  </si>
  <si>
    <t>AMALIA AL ARDAN</t>
  </si>
  <si>
    <t>7-G</t>
  </si>
  <si>
    <t>AMSYAR LUTFAN RAFIUDDIN</t>
  </si>
  <si>
    <t>ANDIKA RAMA ADITIYA</t>
  </si>
  <si>
    <t>APRILLIA WULANDARI</t>
  </si>
  <si>
    <t>AZ ZAHRA NUR AIVA</t>
  </si>
  <si>
    <t>FARIZ ACHMAD RAMADHAN</t>
  </si>
  <si>
    <t>HALIMATUR ROSYIDAH</t>
  </si>
  <si>
    <t>HAWWIN MUHFIDA DEWI</t>
  </si>
  <si>
    <t>HENDI GILANG PERMANA</t>
  </si>
  <si>
    <t>HERU NUGROHO</t>
  </si>
  <si>
    <t>JUNIA AULYA RAHMAH</t>
  </si>
  <si>
    <t>KEZIA NURAHAYUNINGTYAS</t>
  </si>
  <si>
    <t>KHILDA TRI ABSARI</t>
  </si>
  <si>
    <t>M. YUNAN RAMADHAN LZ</t>
  </si>
  <si>
    <t>MALINA DWI SEPTIYANI</t>
  </si>
  <si>
    <t>MUHAMMAD FIRDAUS</t>
  </si>
  <si>
    <t>MUHAMMAD NAZILIS SYUKRON</t>
  </si>
  <si>
    <t>MUHAMMAD NOVAL NAJIB</t>
  </si>
  <si>
    <t>NAILA JANNATIN ALFAFA</t>
  </si>
  <si>
    <t>RACHEL MARTA KUSUMA</t>
  </si>
  <si>
    <t>RAHMA IZZA AULA</t>
  </si>
  <si>
    <t>REVA OCTAVIA RAMADHANI</t>
  </si>
  <si>
    <t>RINA AMELIA</t>
  </si>
  <si>
    <t>ROBETH YUSRIN NAJA</t>
  </si>
  <si>
    <t>SANI SATYAPRAKAS</t>
  </si>
  <si>
    <t>SATRIA RAFLY ALBANY</t>
  </si>
  <si>
    <t>SYIFANATUL AINY</t>
  </si>
  <si>
    <t>TASYAKUR AGIL SALIM</t>
  </si>
  <si>
    <t>ULIA NADIANA</t>
  </si>
  <si>
    <t>VIAN NISYAD FIRDAUSI</t>
  </si>
  <si>
    <t>YULIA SALSA BELA</t>
  </si>
  <si>
    <t>ZERLINDA NAMIRA HUSEN</t>
  </si>
  <si>
    <t>Welahan,   Oktober 2018</t>
  </si>
  <si>
    <t>Wali Kelas 7G</t>
  </si>
  <si>
    <t>SA'DUN MAKHALI, S.Pd</t>
  </si>
  <si>
    <t>NIP. 19590709 198303 1 010</t>
  </si>
  <si>
    <t>A. KHOIRUZZAD</t>
  </si>
  <si>
    <t>8-A</t>
  </si>
  <si>
    <t>AHMAD FAIZ MUNA</t>
  </si>
  <si>
    <t>AKHMAD KUSIYANTO</t>
  </si>
  <si>
    <t>ANATASYA RUQOYATUL ULFIYAH</t>
  </si>
  <si>
    <t>ANNASYA NAELA RAMADHANI</t>
  </si>
  <si>
    <t>ARIEF RAHMAN HAKIM</t>
  </si>
  <si>
    <t>DEVY SALSABILA</t>
  </si>
  <si>
    <t>DWIKI ADITYA RABBANI</t>
  </si>
  <si>
    <t>EKA ARDELIA</t>
  </si>
  <si>
    <t>EKA NUR LAILA FITRIA</t>
  </si>
  <si>
    <t>ELINDA UMI KHASANAH</t>
  </si>
  <si>
    <t>EVA NOVIA FITRIANI</t>
  </si>
  <si>
    <t>FARIKHUL LAILI FITRIANI</t>
  </si>
  <si>
    <t>IZZATUL MUAFIROH</t>
  </si>
  <si>
    <t>MAYVA WULANDARI</t>
  </si>
  <si>
    <t>MIYA HANDAYANI</t>
  </si>
  <si>
    <t>MOHAMMAD ASIF JAELANI</t>
  </si>
  <si>
    <t>MUHAMAD ARIF FAHRUDIN</t>
  </si>
  <si>
    <t>MUHAMMAD IVAN DWI RAMADHANI</t>
  </si>
  <si>
    <t>MUHAMMAD LUBAB ARDANI</t>
  </si>
  <si>
    <t>MUHAMMAD ZAKKI FUADI</t>
  </si>
  <si>
    <t>NAJWA ALIA SAFIRA</t>
  </si>
  <si>
    <t>NASTITI IVANDA APRILIANA</t>
  </si>
  <si>
    <t>NASYWA ADDIANING FAMZAR</t>
  </si>
  <si>
    <t>RATNA AYU LESTARI</t>
  </si>
  <si>
    <t>SAFIRA AMANDA MULYANINGSIH</t>
  </si>
  <si>
    <t>SEPTIYA RAKHMAWATI</t>
  </si>
  <si>
    <t>SLAMET HIDAYAT</t>
  </si>
  <si>
    <t>SYARIF KHOIRUL YANI</t>
  </si>
  <si>
    <t>VALENSIA NOVITA PUTRI</t>
  </si>
  <si>
    <t>WIDYA MAHARANI</t>
  </si>
  <si>
    <t>ZANUBA ARIFAH AZZAHRA</t>
  </si>
  <si>
    <t>Wali Kelas 8A</t>
  </si>
  <si>
    <t>AGUS TRI HARJONO, S.Pd</t>
  </si>
  <si>
    <t>NIP. 19640801 198803 1 006</t>
  </si>
  <si>
    <t>AHMAD PRAMBODO ADI SAPUTRO</t>
  </si>
  <si>
    <t>8-B</t>
  </si>
  <si>
    <t>ALYA FEBI ANDRIANI</t>
  </si>
  <si>
    <t>ANNISA MEIDIANI</t>
  </si>
  <si>
    <t>ARYA FADLI NARENDRA</t>
  </si>
  <si>
    <t>AURIL ILHAM FAJAR</t>
  </si>
  <si>
    <t>DIAH IKA SETIYOWATI</t>
  </si>
  <si>
    <t>DIAJENG AYUNING TIAS</t>
  </si>
  <si>
    <t>DWI AYU SAFITRI</t>
  </si>
  <si>
    <t>ELISA AULIA SAFITRI</t>
  </si>
  <si>
    <t>ERLINA DWI FIRDAYANI</t>
  </si>
  <si>
    <t>HANDIKA AYUHAN</t>
  </si>
  <si>
    <t>IKFINA AMALIA</t>
  </si>
  <si>
    <t>INDRA ADI SAPUTRA</t>
  </si>
  <si>
    <t>IRFANA LU'LU'ATUL KHOLISHOH</t>
  </si>
  <si>
    <t>MASTUR NINDYA TATA TASNIM</t>
  </si>
  <si>
    <t>MUHAMAD KHASBULLAH HAKIM</t>
  </si>
  <si>
    <t>MUHAMAD ULIL ABSHOR</t>
  </si>
  <si>
    <t>MUHAMMAD ARIS SETIAWAN</t>
  </si>
  <si>
    <t>MUHAMMAD HADI SHODIKIN</t>
  </si>
  <si>
    <t>MUHAMMAD NOOR FAIZ</t>
  </si>
  <si>
    <t>MUHAMMAD RIDWAN</t>
  </si>
  <si>
    <t>NADJWA MAULIDA</t>
  </si>
  <si>
    <t>NADYA SEPTIANI BUDIONO</t>
  </si>
  <si>
    <t>NAZWA MEUTIA SABILLA</t>
  </si>
  <si>
    <t>NOVA VIOLA MAHARANI</t>
  </si>
  <si>
    <t>RAFHLY ATTHORIQ</t>
  </si>
  <si>
    <t>RIAN INDRA SETIAWAN</t>
  </si>
  <si>
    <t>ROIS AHNA SAPUTRA</t>
  </si>
  <si>
    <t>RYANDIKA RAMADHAN</t>
  </si>
  <si>
    <t>SAID MAULANA</t>
  </si>
  <si>
    <t>SALSA NITA AULIA</t>
  </si>
  <si>
    <t>ZAHRA MAYADA</t>
  </si>
  <si>
    <t>Wali Kelas 8B</t>
  </si>
  <si>
    <t>ZULIFAH, S.Pd</t>
  </si>
  <si>
    <t> NIP. 19620404 198501 2 005</t>
  </si>
  <si>
    <t>AHMAD FADLI</t>
  </si>
  <si>
    <t>8-C</t>
  </si>
  <si>
    <t>AHNA ADITIO SAPUTRO</t>
  </si>
  <si>
    <t>AZFA HUWAIZA FATHANNAIL</t>
  </si>
  <si>
    <t>CANDRA DIKY PRATAMA</t>
  </si>
  <si>
    <t>DANIS ADINATA RAISSA</t>
  </si>
  <si>
    <t>DEDE RAKA BOBY SATRIA</t>
  </si>
  <si>
    <t>DELGA ARLINDA PUTRI</t>
  </si>
  <si>
    <t>DIANA MUSTIKA</t>
  </si>
  <si>
    <t>DINA AULIA FERNANDA</t>
  </si>
  <si>
    <t>DYAZ ARYOSENO</t>
  </si>
  <si>
    <t>ELIA NUR JANAH</t>
  </si>
  <si>
    <t>FANI RAHMA PUTRI</t>
  </si>
  <si>
    <t>FAZA NURMALA</t>
  </si>
  <si>
    <t>FITRI IMALATUSSHUDA</t>
  </si>
  <si>
    <t>FIYADINDA PUTRI ROLIYA</t>
  </si>
  <si>
    <t>HUSNINA AMALIA</t>
  </si>
  <si>
    <t>INTAN DIAH AYU SAFITRI</t>
  </si>
  <si>
    <t>JIHAN FAUZIAH</t>
  </si>
  <si>
    <t>LISA ALIYA YUMNA</t>
  </si>
  <si>
    <t>MUHAMMAD ADITIYA EFENDI</t>
  </si>
  <si>
    <t>MUHAMMAD PANCA PRASETYA</t>
  </si>
  <si>
    <t>MUHAMMAD SAHAL FAHMI</t>
  </si>
  <si>
    <t>NADIA DIVA AMELIA HIDAYAT</t>
  </si>
  <si>
    <t>PRAJNANDA DINUTRA</t>
  </si>
  <si>
    <t>RIZQI HABIBUR RAMDHANI</t>
  </si>
  <si>
    <t>RIZQI MAULANA SAPUTRA</t>
  </si>
  <si>
    <t>SAHARANI NOR MAGFIROH</t>
  </si>
  <si>
    <t>SHINTA NURIA RAMADHANI</t>
  </si>
  <si>
    <t>SHOFIA FADIA HIMMAH</t>
  </si>
  <si>
    <t>VITA AMELIA</t>
  </si>
  <si>
    <t>YOGA FAQIH KURNIAWAN</t>
  </si>
  <si>
    <t>ZALFAUL JANNAH</t>
  </si>
  <si>
    <t>Wali Kelas 8C</t>
  </si>
  <si>
    <t>DEBTA WINDASARI, S.Pd</t>
  </si>
  <si>
    <t>NIP. 19840824 201101 2 010</t>
  </si>
  <si>
    <t>ABDULLAH SALAM</t>
  </si>
  <si>
    <t>8-D</t>
  </si>
  <si>
    <t>AFINDA DEA RAMADHANI</t>
  </si>
  <si>
    <t>AGUS SETIAWAN</t>
  </si>
  <si>
    <t>AHMAD BAGUS SETIAWAN</t>
  </si>
  <si>
    <t>ANA PUJIATI</t>
  </si>
  <si>
    <t>ANISSATUN NAZIHAH</t>
  </si>
  <si>
    <t>AZZAHRA MEIRIA PUTRI WIRANTO</t>
  </si>
  <si>
    <t>BURHANNUDIN</t>
  </si>
  <si>
    <t>DIKA GALANG SATRIYA</t>
  </si>
  <si>
    <t>EVA INAYATUS SA'ADAH</t>
  </si>
  <si>
    <t>FITRI LAELA ZALFA</t>
  </si>
  <si>
    <t>INDAH NOR SAFITRI</t>
  </si>
  <si>
    <t>INSYRA NAJAH ATHAYA AFIQTI</t>
  </si>
  <si>
    <t>INTAN PRATIWI</t>
  </si>
  <si>
    <t>IVVAN AMRILLAH</t>
  </si>
  <si>
    <t>KAREEM KARTIKO</t>
  </si>
  <si>
    <t>M. AGUNG RIFKI</t>
  </si>
  <si>
    <t>MAULANA SYARIF</t>
  </si>
  <si>
    <t>MAULIANA NUR LAILA</t>
  </si>
  <si>
    <t>MUHAMMAD FAIQ BAIHAQI</t>
  </si>
  <si>
    <t>MUHAMMAD FARIS</t>
  </si>
  <si>
    <t>MUHAMMAD KHILMI BAIHAQI</t>
  </si>
  <si>
    <t>NOVALIA FITRI FELISA</t>
  </si>
  <si>
    <t>NUR KHAWALAINA</t>
  </si>
  <si>
    <t>NUR WAKHIDATUNNISA</t>
  </si>
  <si>
    <t>RAFI DWI SATYA UTAMA</t>
  </si>
  <si>
    <t>RAHMA MAULIDYA</t>
  </si>
  <si>
    <t>RIFKI RAMANDHANI</t>
  </si>
  <si>
    <t>SANIA PUTRI AZZAHRA</t>
  </si>
  <si>
    <t>SELVIANA EL SAIDA PUTRI</t>
  </si>
  <si>
    <t>SHINTA ANINDA PRATIWI</t>
  </si>
  <si>
    <t>TIWI DANINGRUM</t>
  </si>
  <si>
    <t>Wali Kelas 8D</t>
  </si>
  <si>
    <t>ENY  YULIASTUTI, S.Pd</t>
  </si>
  <si>
    <t>NIP. 19750712 200801 2 009</t>
  </si>
  <si>
    <t>AHMAD FAID MUZAKKI</t>
  </si>
  <si>
    <t>8-E</t>
  </si>
  <si>
    <t>ALI KHAKIM NIZZAMI</t>
  </si>
  <si>
    <t>AMANDA VERANIA</t>
  </si>
  <si>
    <t>ANISA DWIYANTI</t>
  </si>
  <si>
    <t>AYUK WULAN SARI</t>
  </si>
  <si>
    <t>DARA WAHYUNI</t>
  </si>
  <si>
    <t>DIANA DAMAYANTI</t>
  </si>
  <si>
    <t>DIANA INDAH INDRASWATI</t>
  </si>
  <si>
    <t>DWI SITA AMELIA</t>
  </si>
  <si>
    <t>FIRMAN ILHAM DANI</t>
  </si>
  <si>
    <t>HIZAM AZIZI</t>
  </si>
  <si>
    <t>ILHAM HAKIM MAULANA</t>
  </si>
  <si>
    <t>MIA AMELIA</t>
  </si>
  <si>
    <t>MUH. ZULFAN NAJIB SANI</t>
  </si>
  <si>
    <t>MUHAMAD RAFAIL MAULANA</t>
  </si>
  <si>
    <t>MUHAMMAD FAJAR SHIDQI</t>
  </si>
  <si>
    <t>NAILI MINAHUS SANIAH</t>
  </si>
  <si>
    <t>NAJWA ALIYA SUGIYANTO</t>
  </si>
  <si>
    <t>NAJWA ANANTASYA FIRDAUS</t>
  </si>
  <si>
    <t>NANDA ADETYA FEBRIYAN</t>
  </si>
  <si>
    <t>NAUFAL KURNIAWAN RAMADHAN</t>
  </si>
  <si>
    <t>NISA AYU SAFITRI</t>
  </si>
  <si>
    <t>NUR LAILATUL NISWAH</t>
  </si>
  <si>
    <t>PUTRI NABILA AURELYA</t>
  </si>
  <si>
    <t>RICO FIRMAN DIAZSHEVA</t>
  </si>
  <si>
    <t>RIZKI LESTARI</t>
  </si>
  <si>
    <t>RIZKY A'DHIM INDRAWAN</t>
  </si>
  <si>
    <t>SERLYNA ANGGRAINI</t>
  </si>
  <si>
    <t>TRIANA PUJI LESTARI</t>
  </si>
  <si>
    <t>ZAHWA ALIFIA HUSNA</t>
  </si>
  <si>
    <t>Wali Kelas 8E</t>
  </si>
  <si>
    <t>ANI MUSYAYADAH, S.Pd</t>
  </si>
  <si>
    <t>NIP. 19710806 199802 2 004</t>
  </si>
  <si>
    <t>AHMAD FUAD MUSOFFA</t>
  </si>
  <si>
    <t>8-F</t>
  </si>
  <si>
    <t>AHMAD SYARIFUDDIN</t>
  </si>
  <si>
    <t>AHMAD WILDAN IDROKUN NAJA</t>
  </si>
  <si>
    <t>ATIYA YUMNA</t>
  </si>
  <si>
    <t>CANDRA WICAKSONO</t>
  </si>
  <si>
    <t>DESY AIZZATUN NUFUS</t>
  </si>
  <si>
    <t>DEWI MAEMANAH</t>
  </si>
  <si>
    <t>DIKA BAYU SETIAWAN</t>
  </si>
  <si>
    <t>ERIX SEPTIAN</t>
  </si>
  <si>
    <t>EVA KAMELIA</t>
  </si>
  <si>
    <t>FANHAS ANDIKA HERMAWAN</t>
  </si>
  <si>
    <t>FANNY AINUL AZHAR</t>
  </si>
  <si>
    <t>FINA FAHRIZA</t>
  </si>
  <si>
    <t>GUNTUR FAJAR SEPTIAN</t>
  </si>
  <si>
    <t>IRDA RUFIYANA</t>
  </si>
  <si>
    <t>ISTI NOOR AFIYAH</t>
  </si>
  <si>
    <t>ITSNA SELVIA ENZELINA</t>
  </si>
  <si>
    <t>JULISA NAYLA EKA PUTRI</t>
  </si>
  <si>
    <t>KUKUH RAVINANDA HAFID</t>
  </si>
  <si>
    <t>MAIA ANJALINA FAHRESA</t>
  </si>
  <si>
    <t>MIFATUL NISA</t>
  </si>
  <si>
    <t>MUHAMMAD ANDY SALAFUDIN</t>
  </si>
  <si>
    <t>MUHAMMAD ZACKY MAULANA</t>
  </si>
  <si>
    <t>NADIA IVATUL AINI</t>
  </si>
  <si>
    <t>NUR WIDYA ANANTA</t>
  </si>
  <si>
    <t>PAMELA AL FAIDA</t>
  </si>
  <si>
    <t>RAHMA SABILLA ROSYADA</t>
  </si>
  <si>
    <t>RATNA MATUL HUSNA</t>
  </si>
  <si>
    <t>RYANANDA AKBAR PRATAMA</t>
  </si>
  <si>
    <t>SALMA SALSABILA</t>
  </si>
  <si>
    <t>SANIA LATIFAH</t>
  </si>
  <si>
    <t>Wali Kelas 8F</t>
  </si>
  <si>
    <t>BAMBANG RUSTAM E., S.Pd</t>
  </si>
  <si>
    <t>NIP. -19600607 198403 1 012</t>
  </si>
  <si>
    <t>8-G</t>
  </si>
  <si>
    <t>Wali Kelas 8G</t>
  </si>
  <si>
    <t>NURUL FAWAID. S.Ag</t>
  </si>
  <si>
    <t>NIP. 19720612 200501 1 003</t>
  </si>
  <si>
    <t>7451</t>
  </si>
  <si>
    <t>ADINDA NAJMA ZUHRAHIDA</t>
  </si>
  <si>
    <t>9-A</t>
  </si>
  <si>
    <t>7487</t>
  </si>
  <si>
    <t>AHMAD NADHIF NIHALY</t>
  </si>
  <si>
    <t>7385</t>
  </si>
  <si>
    <t>AHMAD NURUL FANNY</t>
  </si>
  <si>
    <t>7419</t>
  </si>
  <si>
    <t>ANANDA PUTRI AMALIA</t>
  </si>
  <si>
    <t>7356</t>
  </si>
  <si>
    <t>ARUM LAROSATI</t>
  </si>
  <si>
    <t>7490</t>
  </si>
  <si>
    <t>BINTUN SANIYATUS SALAMAH</t>
  </si>
  <si>
    <t>7363</t>
  </si>
  <si>
    <t>DHANISKA ELFARAZ NADIA</t>
  </si>
  <si>
    <t>7457</t>
  </si>
  <si>
    <t>ELLA FAUSTINA SARI</t>
  </si>
  <si>
    <t>7493</t>
  </si>
  <si>
    <t>FIRDA RIANA HIDAYATUSSANI</t>
  </si>
  <si>
    <t>7494</t>
  </si>
  <si>
    <t>HANIF AKMAL MAULANA</t>
  </si>
  <si>
    <t>7398</t>
  </si>
  <si>
    <t>IKA NUR FITRIYANI</t>
  </si>
  <si>
    <t>7495</t>
  </si>
  <si>
    <t>IKHLASUL AMAL</t>
  </si>
  <si>
    <t>7497</t>
  </si>
  <si>
    <t>KHOIRUL ABID</t>
  </si>
  <si>
    <t>7400</t>
  </si>
  <si>
    <t>KURNIA SEKARARUM</t>
  </si>
  <si>
    <t>7367</t>
  </si>
  <si>
    <t>LAILIFIDARIS SA'ADAH</t>
  </si>
  <si>
    <t>7466</t>
  </si>
  <si>
    <t>LISA NUR FAUZIAH</t>
  </si>
  <si>
    <t>7330</t>
  </si>
  <si>
    <t>M. YUSRUL RIZANUL MUNA</t>
  </si>
  <si>
    <t>7331</t>
  </si>
  <si>
    <t>MAYLANI AYU WULANDARI</t>
  </si>
  <si>
    <t>7373</t>
  </si>
  <si>
    <t>MIFTAH UBAYDILLA</t>
  </si>
  <si>
    <t>7335</t>
  </si>
  <si>
    <t>MUHAMMAD BAREZA ATHOILLAH</t>
  </si>
  <si>
    <t>7436</t>
  </si>
  <si>
    <t>NADIA ULFAH NUR JANNAH</t>
  </si>
  <si>
    <t>7503</t>
  </si>
  <si>
    <t>NAJLA ZAHRA KHAIRUNISA</t>
  </si>
  <si>
    <t>7339</t>
  </si>
  <si>
    <t>NOVITA WIDIANTI</t>
  </si>
  <si>
    <t>7510</t>
  </si>
  <si>
    <t>RIKA OKTAVIA</t>
  </si>
  <si>
    <t>7311</t>
  </si>
  <si>
    <t>RIVA NUR ROKHMAH</t>
  </si>
  <si>
    <t>7478</t>
  </si>
  <si>
    <t>SITI RAHMA SARI</t>
  </si>
  <si>
    <t>7479</t>
  </si>
  <si>
    <t>SYAFIQ TIRTO NUGROHO</t>
  </si>
  <si>
    <t>7514</t>
  </si>
  <si>
    <t>THALISA NAFISA IDYA</t>
  </si>
  <si>
    <t>7313</t>
  </si>
  <si>
    <t>UNTSA NAILISSYIFA</t>
  </si>
  <si>
    <t>7482</t>
  </si>
  <si>
    <t>URNILA AFRILIANI</t>
  </si>
  <si>
    <t>7515</t>
  </si>
  <si>
    <t>YULIA ANANDA SAFITRI</t>
  </si>
  <si>
    <t>7315</t>
  </si>
  <si>
    <t>ZUMI'ATUL AFIFAH</t>
  </si>
  <si>
    <t>Wali Kelas 9A</t>
  </si>
  <si>
    <t>Dra. YANI WULANDARI</t>
  </si>
  <si>
    <t>NIP. 19651125 199103 2 006</t>
  </si>
  <si>
    <t>7316</t>
  </si>
  <si>
    <t>ADHELIA PUTRI FEBRIANTI</t>
  </si>
  <si>
    <t>9-B</t>
  </si>
  <si>
    <t>7317</t>
  </si>
  <si>
    <t>AHMAD FAOZI</t>
  </si>
  <si>
    <t>7318</t>
  </si>
  <si>
    <t>AHMAD IRVAN</t>
  </si>
  <si>
    <t>7452</t>
  </si>
  <si>
    <t>AHMAD MUDHOFAR</t>
  </si>
  <si>
    <t>7420</t>
  </si>
  <si>
    <t>ANISA OKTAVIANA</t>
  </si>
  <si>
    <t>7454</t>
  </si>
  <si>
    <t>ANNISA LAILA UNSA</t>
  </si>
  <si>
    <t>7387</t>
  </si>
  <si>
    <t>ATMIM NURONA</t>
  </si>
  <si>
    <t>7489</t>
  </si>
  <si>
    <t>BAGUS DWI PUTRA ATMAJA</t>
  </si>
  <si>
    <t>7290</t>
  </si>
  <si>
    <t>BRAM ARDIANTO</t>
  </si>
  <si>
    <t>7390</t>
  </si>
  <si>
    <t>CINDY DWI LESTARI</t>
  </si>
  <si>
    <t>7392</t>
  </si>
  <si>
    <t>DIAS SYIFA ARYANI</t>
  </si>
  <si>
    <t>7324</t>
  </si>
  <si>
    <t>DIMAS KURNIA FAJAR</t>
  </si>
  <si>
    <t>7394</t>
  </si>
  <si>
    <t>ELFRIDA ARROUDHATUN NADYA</t>
  </si>
  <si>
    <t>7328</t>
  </si>
  <si>
    <t>FAIZZA NAIMATUL AMALIA</t>
  </si>
  <si>
    <t>7458</t>
  </si>
  <si>
    <t>FARID LUSIYANTO</t>
  </si>
  <si>
    <t>7397</t>
  </si>
  <si>
    <t>IKA MAULIA SAFITRI</t>
  </si>
  <si>
    <t>7366</t>
  </si>
  <si>
    <t>KALFIN WIDODO</t>
  </si>
  <si>
    <t>7496</t>
  </si>
  <si>
    <t>KHARISATUN NISA</t>
  </si>
  <si>
    <t>7428</t>
  </si>
  <si>
    <t>KHARISMA HARYANI</t>
  </si>
  <si>
    <t>7468</t>
  </si>
  <si>
    <t>M. HEPI RIFKY ANANDA</t>
  </si>
  <si>
    <t>7402</t>
  </si>
  <si>
    <t>MUHAMAD HERI SUSANTO</t>
  </si>
  <si>
    <t>7432</t>
  </si>
  <si>
    <t>MUHAMMAD DAVID INDRA ALFIAN</t>
  </si>
  <si>
    <t>7336</t>
  </si>
  <si>
    <t>MUHAMMAD ILHAM TAUFIQY</t>
  </si>
  <si>
    <t>7501</t>
  </si>
  <si>
    <t>MUHAMMAD KHOTIB SYAIFULLAH</t>
  </si>
  <si>
    <t>7437</t>
  </si>
  <si>
    <t>NAUFAL RAFIF HUDIANTO</t>
  </si>
  <si>
    <t>7378</t>
  </si>
  <si>
    <t>NUR AFINA DHOKHIKATUN</t>
  </si>
  <si>
    <t>7410</t>
  </si>
  <si>
    <t>PAVELA BILL EVAN</t>
  </si>
  <si>
    <t>7309</t>
  </si>
  <si>
    <t>PUTRI LUSIANTI</t>
  </si>
  <si>
    <t>7411</t>
  </si>
  <si>
    <t>PUTRI REZA ALIYATUR ROHMAH</t>
  </si>
  <si>
    <t>7476</t>
  </si>
  <si>
    <t>REFINE NUR ANGELA</t>
  </si>
  <si>
    <t>SHAFARIA MAGHFIROTI</t>
  </si>
  <si>
    <t>7447</t>
  </si>
  <si>
    <t>SUKMA AYU WIDIA NINGRUM</t>
  </si>
  <si>
    <t>7480</t>
  </si>
  <si>
    <t>TAMARA DWI JAYANTI</t>
  </si>
  <si>
    <t>7483</t>
  </si>
  <si>
    <t>VIQ ROBI AHMAD WARDANI</t>
  </si>
  <si>
    <t>Wali Kelas 9B</t>
  </si>
  <si>
    <t>KOMSIYAH, S.Pd</t>
  </si>
  <si>
    <t>NIP. 19601008 198403 2 006</t>
  </si>
  <si>
    <t>7485</t>
  </si>
  <si>
    <t>AGUSTINA PUTRI NURHAYATI</t>
  </si>
  <si>
    <t>9-C</t>
  </si>
  <si>
    <t>7286</t>
  </si>
  <si>
    <t>AMIRUL LUKMAN</t>
  </si>
  <si>
    <t>7354</t>
  </si>
  <si>
    <t>ANGGRAENY BELLYA PUTRI MULYANI</t>
  </si>
  <si>
    <t>7488</t>
  </si>
  <si>
    <t>ANISA VELLA FARDA</t>
  </si>
  <si>
    <t>7355</t>
  </si>
  <si>
    <t>ARGA EKA PRASITIA WAKID</t>
  </si>
  <si>
    <t>7288</t>
  </si>
  <si>
    <t>BAGUS AJI PAMBUDI</t>
  </si>
  <si>
    <t>7323</t>
  </si>
  <si>
    <t>DAVID SETIAWAN</t>
  </si>
  <si>
    <t>7361</t>
  </si>
  <si>
    <t>DEVINTA AMELIANA</t>
  </si>
  <si>
    <t>7492</t>
  </si>
  <si>
    <t>DINA MA'RIFATUL AULIA</t>
  </si>
  <si>
    <t>7294</t>
  </si>
  <si>
    <t>ESTI</t>
  </si>
  <si>
    <t>7296</t>
  </si>
  <si>
    <t>FARAH NAILUL RIF'AH</t>
  </si>
  <si>
    <t>7425</t>
  </si>
  <si>
    <t>FEBRILYANA PRADANISWARA NINDIA ADISTIANTI</t>
  </si>
  <si>
    <t>7461</t>
  </si>
  <si>
    <t>IBRAHIM</t>
  </si>
  <si>
    <t>7329</t>
  </si>
  <si>
    <t>IMANUEL KRISTIAN SALIM</t>
  </si>
  <si>
    <t>7464</t>
  </si>
  <si>
    <t>JIHAN NURHALISA WIJAYA</t>
  </si>
  <si>
    <t>7365</t>
  </si>
  <si>
    <t>JIHAN ZULFA NABILA</t>
  </si>
  <si>
    <t>7303</t>
  </si>
  <si>
    <t>MUHAMMAD ABRORRAIHAN</t>
  </si>
  <si>
    <t>7407</t>
  </si>
  <si>
    <t>MUHAMMAD ALI MASWAN</t>
  </si>
  <si>
    <t>7471</t>
  </si>
  <si>
    <t>MUHAMMAD IFFAN SYAUQI</t>
  </si>
  <si>
    <t>7433</t>
  </si>
  <si>
    <t>MUHAMMAD MAULA IQBAL</t>
  </si>
  <si>
    <t>7502</t>
  </si>
  <si>
    <t>MUHAMMAD RAFI'I KHOSYI</t>
  </si>
  <si>
    <t>7408</t>
  </si>
  <si>
    <t>NAILAL MUNA</t>
  </si>
  <si>
    <t>7504</t>
  </si>
  <si>
    <t>NANDA FEBRIYANTI</t>
  </si>
  <si>
    <t>7340</t>
  </si>
  <si>
    <t>NUNING TRIA OKTAVIANI</t>
  </si>
  <si>
    <t>7474</t>
  </si>
  <si>
    <t>NUNUNG YUSRIA</t>
  </si>
  <si>
    <t>7409</t>
  </si>
  <si>
    <t>NUR IKHWAN</t>
  </si>
  <si>
    <t>7477</t>
  </si>
  <si>
    <t>SHOFI FAHMI</t>
  </si>
  <si>
    <t>7445</t>
  </si>
  <si>
    <t>SOLIKHUL MUJIB</t>
  </si>
  <si>
    <t>7345</t>
  </si>
  <si>
    <t>SYAIBATUS SALMAH</t>
  </si>
  <si>
    <t>7413</t>
  </si>
  <si>
    <t>TRIANA RAHMAWATI</t>
  </si>
  <si>
    <t>7346</t>
  </si>
  <si>
    <t>UMIYATI KAMILA</t>
  </si>
  <si>
    <t>7416</t>
  </si>
  <si>
    <t>WIDJI FADIA URIFENTI</t>
  </si>
  <si>
    <t>7349</t>
  </si>
  <si>
    <t>YUDHA SAPUTRA</t>
  </si>
  <si>
    <t>7516</t>
  </si>
  <si>
    <t>YUSRIL ISYA GHONIF</t>
  </si>
  <si>
    <t>Wali Kelas 9C</t>
  </si>
  <si>
    <t>NGATMIRAH, S.Pd</t>
  </si>
  <si>
    <t>NIP. 19740515 2007001 2 006</t>
  </si>
  <si>
    <t>7283</t>
  </si>
  <si>
    <t>AHMAD ELQI FAHRIZKI</t>
  </si>
  <si>
    <t>9-D</t>
  </si>
  <si>
    <t>7486</t>
  </si>
  <si>
    <t>AHMAD FEBRIYANTO</t>
  </si>
  <si>
    <t>7453</t>
  </si>
  <si>
    <t>AHMAD RIJAL ALI</t>
  </si>
  <si>
    <t>7351</t>
  </si>
  <si>
    <t>ALBERT FRANSIANO</t>
  </si>
  <si>
    <t>7287</t>
  </si>
  <si>
    <t>ARSY SYAHARANI</t>
  </si>
  <si>
    <t>7421</t>
  </si>
  <si>
    <t>ARYA DANANG RIO PAMBUDI</t>
  </si>
  <si>
    <t>7389</t>
  </si>
  <si>
    <t>BERLIANA MEILANI</t>
  </si>
  <si>
    <t>7391</t>
  </si>
  <si>
    <t>DENANDIE ARYA DANU PRATAMA PUTRA</t>
  </si>
  <si>
    <t>7423</t>
  </si>
  <si>
    <t>DIYANATUL MUSTAFIDAH</t>
  </si>
  <si>
    <t>7459</t>
  </si>
  <si>
    <t>FARIKHA RISTIYANA</t>
  </si>
  <si>
    <t>7426</t>
  </si>
  <si>
    <t>IDA NUR ISTIADAH</t>
  </si>
  <si>
    <t>7298</t>
  </si>
  <si>
    <t>IKA ROBIATIS SAFITRI</t>
  </si>
  <si>
    <t>7300</t>
  </si>
  <si>
    <t>JIHAN NAILA QOTRUN NADA</t>
  </si>
  <si>
    <t>7369</t>
  </si>
  <si>
    <t>LINDA RAHAYU</t>
  </si>
  <si>
    <t>7301</t>
  </si>
  <si>
    <t>MEI LAILA NUGRAINI</t>
  </si>
  <si>
    <t>7372</t>
  </si>
  <si>
    <t>MICHEL ABIL ADIBYA</t>
  </si>
  <si>
    <t>7333</t>
  </si>
  <si>
    <t>MOHAMMAD SAID AQIEL</t>
  </si>
  <si>
    <t>7470</t>
  </si>
  <si>
    <t>MUHAMMAD BAYU KURNIAWAN</t>
  </si>
  <si>
    <t>7472</t>
  </si>
  <si>
    <t>MUHAMMAD ILHAM KUKUH NUGRAHA</t>
  </si>
  <si>
    <t>7500</t>
  </si>
  <si>
    <t>MUHAMMAD IRFAN JAILANI</t>
  </si>
  <si>
    <t>7337</t>
  </si>
  <si>
    <t>NAJWA AMELIANI</t>
  </si>
  <si>
    <t>7439</t>
  </si>
  <si>
    <t>NOOR HIDAYATUL FITRIANA</t>
  </si>
  <si>
    <t>7338</t>
  </si>
  <si>
    <t>NOVA WAHYU RAHMADHANTI</t>
  </si>
  <si>
    <t>7507</t>
  </si>
  <si>
    <t>NOVITA NUR AINI</t>
  </si>
  <si>
    <t>7508</t>
  </si>
  <si>
    <t>REZA BUSYRO</t>
  </si>
  <si>
    <t>7443</t>
  </si>
  <si>
    <t>RIZAL MANTHOFANI</t>
  </si>
  <si>
    <t>7444</t>
  </si>
  <si>
    <t>RIZKY LAILATUL SARIFAH</t>
  </si>
  <si>
    <t>7412</t>
  </si>
  <si>
    <t>SALMA NAILUL RIF'AH</t>
  </si>
  <si>
    <t>7312</t>
  </si>
  <si>
    <t>UMI KULSUM</t>
  </si>
  <si>
    <t>7415</t>
  </si>
  <si>
    <t>UMI SALAMAH</t>
  </si>
  <si>
    <t>7449</t>
  </si>
  <si>
    <t>WICAKSANA FAJAR ERIK SAPUTRA</t>
  </si>
  <si>
    <t>7314</t>
  </si>
  <si>
    <t>YULIANA NUR SAIDAH</t>
  </si>
  <si>
    <t>Wali Kelas 9D</t>
  </si>
  <si>
    <t>NUR ARIF JUNAEDI, S.Pd</t>
  </si>
  <si>
    <t>NIP. 19650826 198902 1 002</t>
  </si>
  <si>
    <t>7282</t>
  </si>
  <si>
    <t>AHMAD AGUS SETIAWAN</t>
  </si>
  <si>
    <t>9-E</t>
  </si>
  <si>
    <t>7418</t>
  </si>
  <si>
    <t>ALAN HANDRIANO FITRIANTO NUGROHO</t>
  </si>
  <si>
    <t>7352</t>
  </si>
  <si>
    <t>ALFIN MUKAMIL</t>
  </si>
  <si>
    <t>7319</t>
  </si>
  <si>
    <t>ALIA MARLISTYA</t>
  </si>
  <si>
    <t>7386</t>
  </si>
  <si>
    <t>ANA KHOIRUN NISA</t>
  </si>
  <si>
    <t>7422</t>
  </si>
  <si>
    <t>AYIS FARA OFTIVIA</t>
  </si>
  <si>
    <t>7321</t>
  </si>
  <si>
    <t>BIMA PUTRA PANGGABEAN</t>
  </si>
  <si>
    <t>7291</t>
  </si>
  <si>
    <t>CHANTIKA AULIA MAGHFIROH</t>
  </si>
  <si>
    <t>7456</t>
  </si>
  <si>
    <t>CHUSNIATUN NI'AMAH</t>
  </si>
  <si>
    <t>7358</t>
  </si>
  <si>
    <t>CINDY MAYA MARSHANDA</t>
  </si>
  <si>
    <t>7360</t>
  </si>
  <si>
    <t>DANANJAYA</t>
  </si>
  <si>
    <t>7293</t>
  </si>
  <si>
    <t>ERIKA DEWI CANDRA</t>
  </si>
  <si>
    <t>7395</t>
  </si>
  <si>
    <t>FARIDATUL AMANIAH</t>
  </si>
  <si>
    <t>7460</t>
  </si>
  <si>
    <t>FATIMATUS SILVIANA</t>
  </si>
  <si>
    <t>7396</t>
  </si>
  <si>
    <t>GIFAN ADI SULISTIYO</t>
  </si>
  <si>
    <t>7364</t>
  </si>
  <si>
    <t>ILHAM MUHAMMAD HUSIN</t>
  </si>
  <si>
    <t>7370</t>
  </si>
  <si>
    <t>M. YUSRIL ARZAQ</t>
  </si>
  <si>
    <t>7371</t>
  </si>
  <si>
    <t>MALIKHATUS ZAHRA</t>
  </si>
  <si>
    <t>7431</t>
  </si>
  <si>
    <t>MUHAMMAD ALI MUSYAFAK</t>
  </si>
  <si>
    <t>7404</t>
  </si>
  <si>
    <t>MUHAMMAD FARID</t>
  </si>
  <si>
    <t>7304</t>
  </si>
  <si>
    <t>MUHAMMAD KARIM AKBAR</t>
  </si>
  <si>
    <t>7376</t>
  </si>
  <si>
    <t>MUHAMMAD ROKHIBUL ILMI</t>
  </si>
  <si>
    <t>7305</t>
  </si>
  <si>
    <t>MUHAMMAD YUSUF HIDAYAT</t>
  </si>
  <si>
    <t>7473</t>
  </si>
  <si>
    <t>NADIA AISYA FEBRIYANI</t>
  </si>
  <si>
    <t>7438</t>
  </si>
  <si>
    <t>NIKEN AYU SAFITRI</t>
  </si>
  <si>
    <t>7377</t>
  </si>
  <si>
    <t>NILA KAFILA</t>
  </si>
  <si>
    <t>7308</t>
  </si>
  <si>
    <t>NURUN NAQIYYA</t>
  </si>
  <si>
    <t>7440</t>
  </si>
  <si>
    <t>OKTAVIA DYAH RAMADHANI</t>
  </si>
  <si>
    <t>7509</t>
  </si>
  <si>
    <t>RIFKA RIZKY WIJAYANTI</t>
  </si>
  <si>
    <t>7511</t>
  </si>
  <si>
    <t>RISKA ALINA NOR NIKMAH</t>
  </si>
  <si>
    <t>7446</t>
  </si>
  <si>
    <t>SUJAYANTO</t>
  </si>
  <si>
    <t>7450</t>
  </si>
  <si>
    <t>WIDIYA AMELIA PUTRI</t>
  </si>
  <si>
    <t>Wali Kelas 9E</t>
  </si>
  <si>
    <t>MUNDHOFIR</t>
  </si>
  <si>
    <t>NIP. 19630416 198601 1 005</t>
  </si>
  <si>
    <t>7384</t>
  </si>
  <si>
    <t>AHMAD DIMYATI</t>
  </si>
  <si>
    <t>9-F</t>
  </si>
  <si>
    <t>7417</t>
  </si>
  <si>
    <t>AHMAD SYAIFUDIN</t>
  </si>
  <si>
    <t>7289</t>
  </si>
  <si>
    <t>BAGUS SETYO UTOMO</t>
  </si>
  <si>
    <t>7362</t>
  </si>
  <si>
    <t>DEVITA AINUZ ZAHWA</t>
  </si>
  <si>
    <t>7491</t>
  </si>
  <si>
    <t>DINA FITRIANA RAHMAWATI</t>
  </si>
  <si>
    <t>7326</t>
  </si>
  <si>
    <t>DWI RAHMA AGUSTIA</t>
  </si>
  <si>
    <t>7424</t>
  </si>
  <si>
    <t>ERIKA MAULIANA PUTRI</t>
  </si>
  <si>
    <t>7327</t>
  </si>
  <si>
    <t>ERLINDA DWI TARA</t>
  </si>
  <si>
    <t>7462</t>
  </si>
  <si>
    <t>IKA NADYA FARADILLA</t>
  </si>
  <si>
    <t>7463</t>
  </si>
  <si>
    <t>IZZA NAFHATIN</t>
  </si>
  <si>
    <t>7399</t>
  </si>
  <si>
    <t>JUNIA ARCHEYLA ALMAERA</t>
  </si>
  <si>
    <t>7498</t>
  </si>
  <si>
    <t>LAILI SYOFWATUN AFKARINA</t>
  </si>
  <si>
    <t>7368</t>
  </si>
  <si>
    <t>LATHIFAH ULFA</t>
  </si>
  <si>
    <t>7430</t>
  </si>
  <si>
    <t>LILIK ARIYANI</t>
  </si>
  <si>
    <t>7469</t>
  </si>
  <si>
    <t>M. YUSUF BAHTIAR</t>
  </si>
  <si>
    <t>7401</t>
  </si>
  <si>
    <t>MEY LINDA ROCHMAWATI</t>
  </si>
  <si>
    <t>7374</t>
  </si>
  <si>
    <t>MUHAMAD ABDULLAH CHAKIM</t>
  </si>
  <si>
    <t>7403</t>
  </si>
  <si>
    <t>MUHAMMAD ARDANUN NAFI'</t>
  </si>
  <si>
    <t>7499</t>
  </si>
  <si>
    <t>MUHAMMAD ARI SAFARUDDIN</t>
  </si>
  <si>
    <t>7375</t>
  </si>
  <si>
    <t>MUHAMMAD DAVID HARIYANTO</t>
  </si>
  <si>
    <t>7405</t>
  </si>
  <si>
    <t>MUHAMMAD NABJIB AL FAQIH</t>
  </si>
  <si>
    <t>7434</t>
  </si>
  <si>
    <t>MUHAMMAD RIFKI ALFIYANTO</t>
  </si>
  <si>
    <t>7435</t>
  </si>
  <si>
    <t>MUHAMMAD WIFQI AUFAL MAULANA</t>
  </si>
  <si>
    <t>7307</t>
  </si>
  <si>
    <t>NANDI RAMADHAN</t>
  </si>
  <si>
    <t>7475</t>
  </si>
  <si>
    <t>NUROTUL MUFLIKHAH</t>
  </si>
  <si>
    <t>7310</t>
  </si>
  <si>
    <t>RACHMANIA ALLYA PUTRI</t>
  </si>
  <si>
    <t>7441</t>
  </si>
  <si>
    <t>RADHITA PUTRI MAHARANI</t>
  </si>
  <si>
    <t>7344</t>
  </si>
  <si>
    <t>SABRINA GITA SALSABELLA</t>
  </si>
  <si>
    <t>7513</t>
  </si>
  <si>
    <t>SEPTIA ZULINA WULANDARI</t>
  </si>
  <si>
    <t>7448</t>
  </si>
  <si>
    <t>ULMI LATIFAH</t>
  </si>
  <si>
    <t>7348</t>
  </si>
  <si>
    <t>YASSIRLI AMRIYA</t>
  </si>
  <si>
    <t>7484</t>
  </si>
  <si>
    <t>YUSUF ANGGI PRATAMA</t>
  </si>
  <si>
    <t>ZIDANE DEANOVA</t>
  </si>
  <si>
    <t>Wali Kelas 9F</t>
  </si>
  <si>
    <t>DUHRON FIRDAUS, S.Pd, M.Pd</t>
  </si>
  <si>
    <t>NIP. 19730906 200003 1 001</t>
  </si>
  <si>
    <t>7284</t>
  </si>
  <si>
    <t>AKHMAD ROBITH RIZQI</t>
  </si>
  <si>
    <t>9-G</t>
  </si>
  <si>
    <t>7285</t>
  </si>
  <si>
    <t>ALFINA SETIANINGRUM</t>
  </si>
  <si>
    <t>7353</t>
  </si>
  <si>
    <t>ALYA WAHYU KARTIKA</t>
  </si>
  <si>
    <t>7320</t>
  </si>
  <si>
    <t>ANDINA MAILA SHUFA</t>
  </si>
  <si>
    <t>7357</t>
  </si>
  <si>
    <t>BINTANG AMILIYA</t>
  </si>
  <si>
    <t>7322</t>
  </si>
  <si>
    <t>CLEVERISH RAVENKA PUTRI</t>
  </si>
  <si>
    <t>DAFFA AULIA RAHMADANTI</t>
  </si>
  <si>
    <t>7292</t>
  </si>
  <si>
    <t>DEVI IQLIMA ALHUMAIRO'</t>
  </si>
  <si>
    <t>7393</t>
  </si>
  <si>
    <t>DIYAH WAHYU RETNO</t>
  </si>
  <si>
    <t>7297</t>
  </si>
  <si>
    <t>FRISKA AMEYLIA</t>
  </si>
  <si>
    <t>7427</t>
  </si>
  <si>
    <t>IMROATUL MAGHFIROH</t>
  </si>
  <si>
    <t>7299</t>
  </si>
  <si>
    <t>IZZUL NASRULLAH AIDI SYIFA</t>
  </si>
  <si>
    <t>7465</t>
  </si>
  <si>
    <t>KHULWANA AZKIYA</t>
  </si>
  <si>
    <t>7429</t>
  </si>
  <si>
    <t>LAILA ULIL LATIFA</t>
  </si>
  <si>
    <t>7467</t>
  </si>
  <si>
    <t>LULUK TAZKIA KAMILA</t>
  </si>
  <si>
    <t>7302</t>
  </si>
  <si>
    <t>MU'AFFA FAHRU ROZAKY</t>
  </si>
  <si>
    <t>7406</t>
  </si>
  <si>
    <t>MUHAMMAD YUSRIL ARZAQ</t>
  </si>
  <si>
    <t>7306</t>
  </si>
  <si>
    <t>NABILA ULLYANA</t>
  </si>
  <si>
    <t>7505</t>
  </si>
  <si>
    <t>NIHLATUSSHOFI ULWIYAH</t>
  </si>
  <si>
    <t>7506</t>
  </si>
  <si>
    <t>NOR UNSA AKMAL</t>
  </si>
  <si>
    <t>7341</t>
  </si>
  <si>
    <t>OKTAVIAN PRIAMBUDI</t>
  </si>
  <si>
    <t>7342</t>
  </si>
  <si>
    <t>PUTRI QUMAYDAH</t>
  </si>
  <si>
    <t>7379</t>
  </si>
  <si>
    <t>RAFIDA AMANA</t>
  </si>
  <si>
    <t>7343</t>
  </si>
  <si>
    <t>RIZQYA PUTRI SANI NURUSSOLIKHIN</t>
  </si>
  <si>
    <t>7380</t>
  </si>
  <si>
    <t>SANIA QOTRUN NADA</t>
  </si>
  <si>
    <t>7381</t>
  </si>
  <si>
    <t>SHIFA CAMILA SURYANI</t>
  </si>
  <si>
    <t>7382</t>
  </si>
  <si>
    <t>SYARIFATUL KHISOL SALSABILA</t>
  </si>
  <si>
    <t>7481</t>
  </si>
  <si>
    <t>TRI ANDITA NOVIANA</t>
  </si>
  <si>
    <t>7414</t>
  </si>
  <si>
    <t>TRIANA SHEILA KAMALIA</t>
  </si>
  <si>
    <t>7347</t>
  </si>
  <si>
    <t>UMMI SYAFIYA</t>
  </si>
  <si>
    <t>7383</t>
  </si>
  <si>
    <t>YAHYA SYAROF</t>
  </si>
  <si>
    <t>7517</t>
  </si>
  <si>
    <t>ZAHROTUL ULYA</t>
  </si>
  <si>
    <t>Welahan,   Oktober  2018</t>
  </si>
  <si>
    <t>Wali Kelas 9G</t>
  </si>
  <si>
    <t>ARDIEBELA, S.Pd</t>
  </si>
  <si>
    <t>NIP. 19810321 200604 1 012</t>
  </si>
  <si>
    <t>LAPORAN NILAI MURNI ULANGAN/PENILAIAN TENGAH SEMESTER GENAP</t>
  </si>
  <si>
    <t>TAHUN PELAJARAN 2017/2018</t>
  </si>
  <si>
    <t>Kelas 7</t>
  </si>
  <si>
    <t>Kelas 8</t>
  </si>
  <si>
    <t>PRAKAR</t>
  </si>
  <si>
    <t>Kelas 9</t>
  </si>
</sst>
</file>

<file path=xl/styles.xml><?xml version="1.0" encoding="utf-8"?>
<styleSheet xmlns="http://schemas.openxmlformats.org/spreadsheetml/2006/main">
  <numFmts count="4">
    <numFmt numFmtId="176" formatCode="_(* #,##0_);_(* \(#,##0\);_(* &quot;-&quot;_);_(@_)"/>
    <numFmt numFmtId="177" formatCode="_(&quot;Rp&quot;* #,##0.00_);_(&quot;Rp&quot;* \(#,##0.00\);_(&quot;Rp&quot;* &quot;-&quot;??_);_(@_)"/>
    <numFmt numFmtId="178" formatCode="_(&quot;Rp&quot;* #,##0_);_(&quot;Rp&quot;* \(#,##0\);_(&quot;Rp&quot;* &quot;-&quot;_);_(@_)"/>
    <numFmt numFmtId="179" formatCode="_(* #,##0.00_);_(* \(#,##0.00\);_(* &quot;-&quot;??_);_(@_)"/>
  </numFmts>
  <fonts count="63">
    <font>
      <sz val="11"/>
      <color theme="1"/>
      <name val="Calibri"/>
      <charset val="1"/>
      <scheme val="minor"/>
    </font>
    <font>
      <sz val="10"/>
      <color theme="1"/>
      <name val="Calibri"/>
      <charset val="1"/>
      <scheme val="minor"/>
    </font>
    <font>
      <sz val="11"/>
      <color theme="2" tint="-0.899960325937681"/>
      <name val="Times New Roman"/>
      <charset val="134"/>
    </font>
    <font>
      <sz val="12"/>
      <color theme="2" tint="-0.899960325937681"/>
      <name val="Times New Roman"/>
      <charset val="134"/>
    </font>
    <font>
      <b/>
      <sz val="14"/>
      <color theme="2" tint="-0.899960325937681"/>
      <name val="Times New Roman"/>
      <charset val="134"/>
    </font>
    <font>
      <sz val="10"/>
      <color theme="2" tint="-0.899960325937681"/>
      <name val="Times New Roman"/>
      <charset val="134"/>
    </font>
    <font>
      <sz val="10"/>
      <color theme="2" tint="-0.899960325937681"/>
      <name val="Arial"/>
      <charset val="134"/>
    </font>
    <font>
      <b/>
      <sz val="11"/>
      <color theme="2" tint="-0.899960325937681"/>
      <name val="Times New Roman"/>
      <charset val="134"/>
    </font>
    <font>
      <b/>
      <sz val="12"/>
      <color rgb="FF000000"/>
      <name val="Calibri"/>
      <charset val="134"/>
      <scheme val="minor"/>
    </font>
    <font>
      <b/>
      <sz val="10"/>
      <color rgb="FF000000"/>
      <name val="Calibri"/>
      <charset val="134"/>
      <scheme val="minor"/>
    </font>
    <font>
      <sz val="10"/>
      <color rgb="FF000000"/>
      <name val="Calibri"/>
      <charset val="134"/>
      <scheme val="minor"/>
    </font>
    <font>
      <sz val="10"/>
      <name val="Calibri"/>
      <charset val="134"/>
      <scheme val="minor"/>
    </font>
    <font>
      <sz val="11"/>
      <color theme="2" tint="-0.899960325937681"/>
      <name val="Calibri"/>
      <charset val="1"/>
      <scheme val="minor"/>
    </font>
    <font>
      <sz val="10"/>
      <name val="Arial Narrow"/>
      <charset val="134"/>
    </font>
    <font>
      <sz val="11"/>
      <color rgb="FF000000"/>
      <name val="Calibri"/>
      <charset val="1"/>
      <scheme val="minor"/>
    </font>
    <font>
      <b/>
      <i/>
      <sz val="9"/>
      <color rgb="FF000000"/>
      <name val="Calibri"/>
      <charset val="134"/>
      <scheme val="minor"/>
    </font>
    <font>
      <sz val="7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0"/>
      <color indexed="8"/>
      <name val="Calibri"/>
      <charset val="134"/>
      <scheme val="minor"/>
    </font>
    <font>
      <sz val="10"/>
      <color theme="1"/>
      <name val="Calibri"/>
      <charset val="134"/>
      <scheme val="minor"/>
    </font>
    <font>
      <b/>
      <i/>
      <sz val="10"/>
      <color theme="1"/>
      <name val="Calibri"/>
      <charset val="134"/>
      <scheme val="minor"/>
    </font>
    <font>
      <sz val="11"/>
      <color indexed="8"/>
      <name val="Calibri"/>
      <charset val="134"/>
      <scheme val="minor"/>
    </font>
    <font>
      <sz val="11"/>
      <name val="Calibri"/>
      <charset val="134"/>
      <scheme val="minor"/>
    </font>
    <font>
      <b/>
      <i/>
      <sz val="9"/>
      <color theme="1"/>
      <name val="Calibri"/>
      <charset val="134"/>
      <scheme val="minor"/>
    </font>
    <font>
      <sz val="11"/>
      <color rgb="FF000000"/>
      <name val="Calibri"/>
      <charset val="134"/>
      <scheme val="minor"/>
    </font>
    <font>
      <sz val="10"/>
      <color rgb="FF000000"/>
      <name val="Calibri"/>
      <charset val="1"/>
      <scheme val="minor"/>
    </font>
    <font>
      <b/>
      <i/>
      <sz val="11"/>
      <color theme="1"/>
      <name val="Calibri"/>
      <charset val="134"/>
      <scheme val="minor"/>
    </font>
    <font>
      <b/>
      <sz val="11"/>
      <color rgb="FF000000"/>
      <name val="Calibri"/>
      <charset val="134"/>
      <scheme val="minor"/>
    </font>
    <font>
      <sz val="11"/>
      <name val="Arial Narrow"/>
      <charset val="134"/>
    </font>
    <font>
      <sz val="9"/>
      <name val="Arial Narrow"/>
      <charset val="134"/>
    </font>
    <font>
      <sz val="11"/>
      <color rgb="FF1D1B11"/>
      <name val="Times New Roman"/>
      <charset val="134"/>
    </font>
    <font>
      <sz val="12"/>
      <color rgb="FF1D1B11"/>
      <name val="Times New Roman"/>
      <charset val="134"/>
    </font>
    <font>
      <b/>
      <sz val="14"/>
      <color rgb="FF1D1B11"/>
      <name val="Times New Roman"/>
      <charset val="134"/>
    </font>
    <font>
      <sz val="10"/>
      <color rgb="FF1D1B11"/>
      <name val="Times New Roman"/>
      <charset val="134"/>
    </font>
    <font>
      <u/>
      <sz val="11"/>
      <name val="Calibri"/>
      <charset val="1"/>
    </font>
    <font>
      <b/>
      <sz val="11"/>
      <color rgb="FF1D1B11"/>
      <name val="Times New Roman"/>
      <charset val="134"/>
    </font>
    <font>
      <sz val="11"/>
      <color rgb="FF1D1B11"/>
      <name val="Calibri"/>
      <charset val="1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theme="10"/>
      <name val="Calibri"/>
      <charset val="1"/>
    </font>
    <font>
      <sz val="10"/>
      <name val="Arial"/>
      <charset val="134"/>
    </font>
    <font>
      <sz val="11"/>
      <color rgb="FF3F3F76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indexed="8"/>
      <name val="Calibri"/>
      <charset val="1"/>
    </font>
    <font>
      <sz val="11"/>
      <color indexed="8"/>
      <name val="Calibri"/>
      <charset val="134"/>
    </font>
    <font>
      <sz val="10"/>
      <color theme="2" tint="-0.899960325937681"/>
      <name val="Wingdings 2"/>
      <charset val="2"/>
    </font>
    <font>
      <sz val="10"/>
      <color theme="2" tint="-0.899960325937681"/>
      <name val="Wingdings"/>
      <charset val="2"/>
    </font>
    <font>
      <sz val="10"/>
      <color rgb="FF1D1B11"/>
      <name val="Wingdings 2"/>
      <charset val="2"/>
    </font>
    <font>
      <sz val="10"/>
      <color rgb="FF1D1B11"/>
      <name val="Wingdings"/>
      <charset val="2"/>
    </font>
  </fonts>
  <fills count="38">
    <fill>
      <patternFill patternType="none"/>
    </fill>
    <fill>
      <patternFill patternType="gray125"/>
    </fill>
    <fill>
      <patternFill patternType="solid">
        <fgColor theme="0" tint="-0.14996795556505"/>
        <bgColor indexed="64"/>
      </patternFill>
    </fill>
    <fill>
      <patternFill patternType="solid">
        <fgColor rgb="FFD8D8D8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/>
    <xf numFmtId="0" fontId="37" fillId="31" borderId="0" applyNumberFormat="0" applyBorder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8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43" fillId="14" borderId="27" applyNumberFormat="0" applyAlignment="0" applyProtection="0">
      <alignment vertical="center"/>
    </xf>
    <xf numFmtId="0" fontId="42" fillId="0" borderId="26" applyNumberFormat="0" applyFill="0" applyAlignment="0" applyProtection="0">
      <alignment vertical="center"/>
    </xf>
    <xf numFmtId="0" fontId="17" fillId="27" borderId="30" applyNumberFormat="0" applyFont="0" applyAlignment="0" applyProtection="0">
      <alignment vertical="center"/>
    </xf>
    <xf numFmtId="0" fontId="51" fillId="0" borderId="0" applyNumberFormat="0" applyFill="0" applyBorder="0" applyAlignment="0" applyProtection="0">
      <alignment vertical="top"/>
      <protection locked="0"/>
    </xf>
    <xf numFmtId="0" fontId="0" fillId="0" borderId="0"/>
    <xf numFmtId="0" fontId="38" fillId="30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58" fillId="0" borderId="0">
      <alignment vertical="center"/>
    </xf>
    <xf numFmtId="0" fontId="54" fillId="0" borderId="26" applyNumberFormat="0" applyFill="0" applyAlignment="0" applyProtection="0">
      <alignment vertical="center"/>
    </xf>
    <xf numFmtId="0" fontId="46" fillId="0" borderId="2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53" fillId="26" borderId="29" applyNumberFormat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0" fontId="40" fillId="9" borderId="25" applyNumberFormat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56" fillId="9" borderId="29" applyNumberFormat="0" applyAlignment="0" applyProtection="0">
      <alignment vertical="center"/>
    </xf>
    <xf numFmtId="0" fontId="39" fillId="0" borderId="24" applyNumberFormat="0" applyFill="0" applyAlignment="0" applyProtection="0">
      <alignment vertical="center"/>
    </xf>
    <xf numFmtId="0" fontId="55" fillId="0" borderId="31" applyNumberFormat="0" applyFill="0" applyAlignment="0" applyProtection="0">
      <alignment vertical="center"/>
    </xf>
    <xf numFmtId="0" fontId="49" fillId="22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8" fillId="35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57" fillId="0" borderId="0"/>
    <xf numFmtId="0" fontId="37" fillId="12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52" fillId="0" borderId="0"/>
  </cellStyleXfs>
  <cellXfs count="24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10" applyFont="1" applyAlignment="1" applyProtection="1">
      <alignment horizontal="center"/>
    </xf>
    <xf numFmtId="0" fontId="3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textRotation="90"/>
    </xf>
    <xf numFmtId="0" fontId="10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textRotation="90"/>
    </xf>
    <xf numFmtId="0" fontId="10" fillId="0" borderId="4" xfId="0" applyFont="1" applyBorder="1" applyAlignment="1">
      <alignment horizontal="left" vertical="center" textRotation="90"/>
    </xf>
    <xf numFmtId="0" fontId="9" fillId="2" borderId="5" xfId="0" applyFont="1" applyFill="1" applyBorder="1" applyAlignment="1">
      <alignment vertical="center" wrapText="1"/>
    </xf>
    <xf numFmtId="0" fontId="9" fillId="2" borderId="6" xfId="0" applyFont="1" applyFill="1" applyBorder="1" applyAlignment="1">
      <alignment vertical="center" wrapText="1"/>
    </xf>
    <xf numFmtId="0" fontId="9" fillId="2" borderId="7" xfId="0" applyFont="1" applyFill="1" applyBorder="1" applyAlignment="1">
      <alignment vertical="center" wrapText="1"/>
    </xf>
    <xf numFmtId="0" fontId="9" fillId="3" borderId="8" xfId="0" applyFont="1" applyFill="1" applyBorder="1" applyAlignment="1">
      <alignment horizontal="center" vertical="center"/>
    </xf>
    <xf numFmtId="0" fontId="0" fillId="4" borderId="9" xfId="0" applyFill="1" applyBorder="1" applyAlignment="1" applyProtection="1">
      <alignment horizontal="center" vertical="center" shrinkToFit="1"/>
    </xf>
    <xf numFmtId="0" fontId="11" fillId="5" borderId="9" xfId="0" applyFont="1" applyFill="1" applyBorder="1" applyAlignment="1">
      <alignment horizontal="center" vertical="center"/>
    </xf>
    <xf numFmtId="0" fontId="11" fillId="5" borderId="9" xfId="0" applyFont="1" applyFill="1" applyBorder="1" applyAlignment="1">
      <alignment horizontal="left" vertical="center" indent="1" shrinkToFit="1"/>
    </xf>
    <xf numFmtId="0" fontId="0" fillId="4" borderId="3" xfId="0" applyFill="1" applyBorder="1" applyAlignment="1" applyProtection="1">
      <alignment horizontal="center" vertical="center" shrinkToFit="1"/>
    </xf>
    <xf numFmtId="0" fontId="12" fillId="0" borderId="1" xfId="0" applyFont="1" applyBorder="1" applyAlignment="1">
      <alignment horizont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9" fillId="2" borderId="10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vertical="center" textRotation="90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textRotation="90"/>
    </xf>
    <xf numFmtId="0" fontId="10" fillId="0" borderId="4" xfId="0" applyFont="1" applyFill="1" applyBorder="1" applyAlignment="1">
      <alignment horizontal="center" vertical="center" textRotation="90"/>
    </xf>
    <xf numFmtId="0" fontId="10" fillId="2" borderId="6" xfId="0" applyFont="1" applyFill="1" applyBorder="1" applyAlignment="1">
      <alignment vertical="center" textRotation="90"/>
    </xf>
    <xf numFmtId="0" fontId="10" fillId="2" borderId="7" xfId="0" applyFont="1" applyFill="1" applyBorder="1" applyAlignment="1">
      <alignment vertical="center" textRotation="90"/>
    </xf>
    <xf numFmtId="0" fontId="11" fillId="5" borderId="3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left" vertical="center" indent="1" shrinkToFit="1"/>
    </xf>
    <xf numFmtId="0" fontId="0" fillId="4" borderId="0" xfId="0" applyFill="1" applyBorder="1" applyAlignment="1" applyProtection="1">
      <alignment horizontal="center" vertical="center" shrinkToFit="1"/>
    </xf>
    <xf numFmtId="0" fontId="11" fillId="5" borderId="0" xfId="0" applyFont="1" applyFill="1" applyBorder="1" applyAlignment="1">
      <alignment horizontal="center" vertical="center"/>
    </xf>
    <xf numFmtId="0" fontId="11" fillId="5" borderId="0" xfId="0" applyFont="1" applyFill="1" applyBorder="1" applyAlignment="1">
      <alignment horizontal="left" vertical="center" indent="1" shrinkToFit="1"/>
    </xf>
    <xf numFmtId="0" fontId="13" fillId="0" borderId="11" xfId="0" applyFont="1" applyFill="1" applyBorder="1" applyAlignment="1">
      <alignment vertical="center"/>
    </xf>
    <xf numFmtId="0" fontId="13" fillId="0" borderId="3" xfId="0" applyFont="1" applyFill="1" applyBorder="1" applyAlignment="1">
      <alignment horizontal="left" vertical="center" indent="1" shrinkToFit="1"/>
    </xf>
    <xf numFmtId="1" fontId="13" fillId="0" borderId="3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left"/>
    </xf>
    <xf numFmtId="1" fontId="13" fillId="0" borderId="12" xfId="0" applyNumberFormat="1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0" fillId="4" borderId="9" xfId="0" applyFill="1" applyBorder="1" applyAlignment="1" applyProtection="1">
      <alignment horizontal="center" vertical="center" shrinkToFit="1"/>
    </xf>
    <xf numFmtId="0" fontId="11" fillId="5" borderId="9" xfId="0" applyFont="1" applyFill="1" applyBorder="1" applyAlignment="1">
      <alignment horizontal="center"/>
    </xf>
    <xf numFmtId="0" fontId="11" fillId="5" borderId="9" xfId="0" applyFont="1" applyFill="1" applyBorder="1" applyAlignment="1">
      <alignment horizontal="left" vertical="center" indent="1" shrinkToFit="1"/>
    </xf>
    <xf numFmtId="0" fontId="10" fillId="2" borderId="5" xfId="0" applyFont="1" applyFill="1" applyBorder="1" applyAlignment="1">
      <alignment horizontal="center" vertical="center" textRotation="90"/>
    </xf>
    <xf numFmtId="0" fontId="10" fillId="2" borderId="6" xfId="0" applyFont="1" applyFill="1" applyBorder="1" applyAlignment="1">
      <alignment horizontal="center" vertical="center" textRotation="90"/>
    </xf>
    <xf numFmtId="0" fontId="10" fillId="2" borderId="7" xfId="0" applyFont="1" applyFill="1" applyBorder="1" applyAlignment="1">
      <alignment horizontal="center" vertical="center" textRotation="90"/>
    </xf>
    <xf numFmtId="0" fontId="0" fillId="4" borderId="0" xfId="0" applyFill="1" applyBorder="1" applyAlignment="1">
      <alignment horizontal="center" vertical="center"/>
    </xf>
    <xf numFmtId="0" fontId="1" fillId="4" borderId="0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0" fillId="4" borderId="0" xfId="0" applyFill="1" applyBorder="1" applyAlignment="1">
      <alignment vertical="center"/>
    </xf>
    <xf numFmtId="0" fontId="13" fillId="0" borderId="3" xfId="0" applyFont="1" applyFill="1" applyBorder="1"/>
    <xf numFmtId="1" fontId="13" fillId="0" borderId="3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4" fillId="0" borderId="0" xfId="0" applyFont="1" applyAlignment="1">
      <alignment horizontal="left" vertical="top"/>
    </xf>
    <xf numFmtId="0" fontId="14" fillId="0" borderId="0" xfId="0" applyFont="1" applyAlignment="1">
      <alignment horizontal="left"/>
    </xf>
    <xf numFmtId="0" fontId="16" fillId="0" borderId="0" xfId="0" applyFont="1"/>
    <xf numFmtId="0" fontId="17" fillId="0" borderId="0" xfId="0" applyFont="1"/>
    <xf numFmtId="0" fontId="1" fillId="0" borderId="0" xfId="0" applyFont="1"/>
    <xf numFmtId="0" fontId="9" fillId="2" borderId="1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/>
    </xf>
    <xf numFmtId="0" fontId="18" fillId="0" borderId="9" xfId="0" applyFont="1" applyFill="1" applyBorder="1" applyAlignment="1" applyProtection="1">
      <alignment horizontal="center"/>
    </xf>
    <xf numFmtId="0" fontId="10" fillId="0" borderId="9" xfId="0" applyFont="1" applyBorder="1" applyAlignment="1">
      <alignment horizontal="center"/>
    </xf>
    <xf numFmtId="0" fontId="10" fillId="0" borderId="9" xfId="0" applyFont="1" applyBorder="1" applyAlignment="1">
      <alignment horizontal="left" vertical="center" indent="1" shrinkToFit="1"/>
    </xf>
    <xf numFmtId="0" fontId="18" fillId="0" borderId="3" xfId="0" applyFont="1" applyFill="1" applyBorder="1" applyAlignment="1" applyProtection="1">
      <alignment horizontal="center"/>
    </xf>
    <xf numFmtId="0" fontId="19" fillId="0" borderId="9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6" fillId="0" borderId="0" xfId="10" applyFont="1" applyAlignment="1" applyProtection="1"/>
    <xf numFmtId="0" fontId="8" fillId="0" borderId="0" xfId="0" applyFont="1" applyAlignment="1"/>
    <xf numFmtId="0" fontId="10" fillId="0" borderId="15" xfId="0" applyFont="1" applyFill="1" applyBorder="1" applyAlignment="1">
      <alignment horizontal="center" vertical="center" textRotation="90"/>
    </xf>
    <xf numFmtId="0" fontId="9" fillId="2" borderId="16" xfId="0" applyFont="1" applyFill="1" applyBorder="1" applyAlignment="1">
      <alignment horizontal="center" vertical="center"/>
    </xf>
    <xf numFmtId="0" fontId="17" fillId="0" borderId="9" xfId="0" applyFont="1" applyBorder="1"/>
    <xf numFmtId="0" fontId="20" fillId="0" borderId="9" xfId="0" applyFont="1" applyBorder="1" applyAlignment="1">
      <alignment horizontal="center"/>
    </xf>
    <xf numFmtId="0" fontId="17" fillId="0" borderId="3" xfId="0" applyFont="1" applyBorder="1"/>
    <xf numFmtId="0" fontId="19" fillId="0" borderId="4" xfId="0" applyFont="1" applyBorder="1" applyAlignment="1">
      <alignment horizontal="center"/>
    </xf>
    <xf numFmtId="0" fontId="17" fillId="0" borderId="4" xfId="0" applyFont="1" applyBorder="1"/>
    <xf numFmtId="0" fontId="1" fillId="0" borderId="0" xfId="0" applyFont="1" applyBorder="1" applyAlignment="1">
      <alignment horizontal="center" wrapText="1"/>
    </xf>
    <xf numFmtId="0" fontId="13" fillId="0" borderId="3" xfId="0" applyFont="1" applyBorder="1"/>
    <xf numFmtId="0" fontId="13" fillId="0" borderId="9" xfId="0" applyFont="1" applyBorder="1"/>
    <xf numFmtId="0" fontId="17" fillId="0" borderId="0" xfId="0" applyFont="1" applyBorder="1"/>
    <xf numFmtId="0" fontId="21" fillId="0" borderId="9" xfId="0" applyFont="1" applyFill="1" applyBorder="1" applyAlignment="1" applyProtection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2" fillId="0" borderId="9" xfId="0" applyFont="1" applyBorder="1" applyAlignment="1">
      <alignment horizontal="left" vertical="center" indent="1" shrinkToFit="1"/>
    </xf>
    <xf numFmtId="0" fontId="17" fillId="0" borderId="9" xfId="0" applyFont="1" applyBorder="1" applyAlignment="1">
      <alignment horizontal="center" vertical="center"/>
    </xf>
    <xf numFmtId="0" fontId="21" fillId="0" borderId="3" xfId="0" applyFont="1" applyFill="1" applyBorder="1" applyAlignment="1" applyProtection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18" fillId="0" borderId="0" xfId="0" applyFont="1" applyFill="1" applyBorder="1" applyAlignment="1" applyProtection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 indent="1" shrinkToFit="1"/>
    </xf>
    <xf numFmtId="0" fontId="21" fillId="0" borderId="0" xfId="0" applyFont="1" applyFill="1" applyBorder="1" applyAlignment="1" applyProtection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Alignment="1">
      <alignment horizontal="left" vertical="top"/>
    </xf>
    <xf numFmtId="0" fontId="0" fillId="0" borderId="0" xfId="0" applyFont="1" applyAlignment="1">
      <alignment horizontal="left"/>
    </xf>
    <xf numFmtId="0" fontId="0" fillId="0" borderId="0" xfId="0" applyAlignment="1">
      <alignment horizontal="left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left"/>
    </xf>
    <xf numFmtId="0" fontId="23" fillId="0" borderId="0" xfId="0" applyFont="1"/>
    <xf numFmtId="0" fontId="14" fillId="0" borderId="9" xfId="0" applyFont="1" applyBorder="1" applyAlignment="1">
      <alignment horizontal="center" vertical="center"/>
    </xf>
    <xf numFmtId="1" fontId="24" fillId="0" borderId="9" xfId="0" applyNumberFormat="1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1" fontId="24" fillId="0" borderId="3" xfId="0" applyNumberFormat="1" applyFont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left" vertical="top"/>
    </xf>
    <xf numFmtId="1" fontId="17" fillId="0" borderId="9" xfId="0" applyNumberFormat="1" applyFont="1" applyBorder="1" applyAlignment="1">
      <alignment vertical="center"/>
    </xf>
    <xf numFmtId="0" fontId="26" fillId="0" borderId="9" xfId="0" applyFont="1" applyBorder="1" applyAlignment="1">
      <alignment horizontal="center" vertical="center"/>
    </xf>
    <xf numFmtId="1" fontId="17" fillId="0" borderId="3" xfId="0" applyNumberFormat="1" applyFont="1" applyBorder="1" applyAlignment="1">
      <alignment vertical="center"/>
    </xf>
    <xf numFmtId="0" fontId="26" fillId="0" borderId="3" xfId="0" applyFont="1" applyBorder="1" applyAlignment="1">
      <alignment horizontal="center" vertical="center"/>
    </xf>
    <xf numFmtId="1" fontId="17" fillId="0" borderId="0" xfId="0" applyNumberFormat="1" applyFont="1" applyBorder="1" applyAlignment="1">
      <alignment vertical="center"/>
    </xf>
    <xf numFmtId="0" fontId="20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0" fontId="27" fillId="2" borderId="14" xfId="0" applyFont="1" applyFill="1" applyBorder="1" applyAlignment="1">
      <alignment horizontal="center" vertical="center" wrapText="1"/>
    </xf>
    <xf numFmtId="0" fontId="27" fillId="2" borderId="14" xfId="0" applyFont="1" applyFill="1" applyBorder="1" applyAlignment="1">
      <alignment horizontal="center" vertical="center"/>
    </xf>
    <xf numFmtId="0" fontId="22" fillId="0" borderId="9" xfId="0" applyFont="1" applyBorder="1" applyAlignment="1">
      <alignment horizontal="center" vertical="center" shrinkToFit="1"/>
    </xf>
    <xf numFmtId="0" fontId="22" fillId="0" borderId="3" xfId="0" applyFont="1" applyBorder="1" applyAlignment="1">
      <alignment horizontal="center" vertical="center" shrinkToFit="1"/>
    </xf>
    <xf numFmtId="0" fontId="22" fillId="0" borderId="3" xfId="0" applyFont="1" applyBorder="1" applyAlignment="1">
      <alignment horizontal="left" vertical="center" indent="1" shrinkToFit="1"/>
    </xf>
    <xf numFmtId="0" fontId="22" fillId="0" borderId="0" xfId="0" applyFont="1" applyBorder="1" applyAlignment="1">
      <alignment horizontal="center" vertical="center" shrinkToFit="1"/>
    </xf>
    <xf numFmtId="0" fontId="22" fillId="0" borderId="0" xfId="0" applyFont="1" applyBorder="1" applyAlignment="1">
      <alignment horizontal="left" vertical="center" indent="1" shrinkToFit="1"/>
    </xf>
    <xf numFmtId="0" fontId="0" fillId="0" borderId="0" xfId="0" applyFont="1" applyAlignment="1">
      <alignment vertical="center"/>
    </xf>
    <xf numFmtId="0" fontId="28" fillId="0" borderId="11" xfId="0" applyFont="1" applyFill="1" applyBorder="1" applyAlignment="1">
      <alignment vertical="center"/>
    </xf>
    <xf numFmtId="0" fontId="28" fillId="0" borderId="3" xfId="0" applyFont="1" applyBorder="1" applyAlignment="1">
      <alignment horizontal="left" vertical="center" indent="1" shrinkToFit="1"/>
    </xf>
    <xf numFmtId="1" fontId="28" fillId="0" borderId="3" xfId="0" applyNumberFormat="1" applyFont="1" applyFill="1" applyBorder="1" applyAlignment="1">
      <alignment horizontal="center" vertical="center"/>
    </xf>
    <xf numFmtId="0" fontId="28" fillId="0" borderId="9" xfId="0" applyFont="1" applyBorder="1" applyAlignment="1">
      <alignment horizontal="left" vertical="center" indent="1" shrinkToFit="1"/>
    </xf>
    <xf numFmtId="0" fontId="1" fillId="0" borderId="0" xfId="0" applyFont="1" applyBorder="1" applyAlignment="1">
      <alignment horizontal="center"/>
    </xf>
    <xf numFmtId="0" fontId="18" fillId="0" borderId="0" xfId="0" applyFont="1" applyFill="1" applyBorder="1" applyAlignment="1" applyProtection="1">
      <alignment horizontal="center"/>
    </xf>
    <xf numFmtId="0" fontId="21" fillId="0" borderId="0" xfId="0" applyFont="1" applyFill="1" applyBorder="1" applyAlignment="1" applyProtection="1">
      <alignment horizontal="center"/>
    </xf>
    <xf numFmtId="0" fontId="19" fillId="0" borderId="0" xfId="0" applyFont="1" applyBorder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1" fontId="28" fillId="0" borderId="12" xfId="0" applyNumberFormat="1" applyFont="1" applyFill="1" applyBorder="1" applyAlignment="1">
      <alignment horizontal="center" vertical="center"/>
    </xf>
    <xf numFmtId="0" fontId="24" fillId="0" borderId="0" xfId="0" applyFont="1"/>
    <xf numFmtId="0" fontId="26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7" fillId="0" borderId="0" xfId="0" applyFont="1" applyAlignment="1">
      <alignment horizontal="center"/>
    </xf>
    <xf numFmtId="0" fontId="18" fillId="0" borderId="0" xfId="0" applyFont="1" applyFill="1" applyBorder="1" applyAlignment="1" applyProtection="1">
      <alignment shrinkToFit="1"/>
    </xf>
    <xf numFmtId="0" fontId="27" fillId="0" borderId="3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 textRotation="90"/>
    </xf>
    <xf numFmtId="0" fontId="24" fillId="0" borderId="3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 textRotation="90"/>
    </xf>
    <xf numFmtId="0" fontId="24" fillId="0" borderId="4" xfId="0" applyFont="1" applyBorder="1" applyAlignment="1">
      <alignment horizontal="left" vertical="center" textRotation="90"/>
    </xf>
    <xf numFmtId="0" fontId="27" fillId="2" borderId="10" xfId="0" applyFont="1" applyFill="1" applyBorder="1" applyAlignment="1">
      <alignment horizontal="center" vertical="center" wrapText="1"/>
    </xf>
    <xf numFmtId="0" fontId="27" fillId="2" borderId="6" xfId="0" applyFont="1" applyFill="1" applyBorder="1" applyAlignment="1">
      <alignment horizontal="center" vertical="center" wrapText="1"/>
    </xf>
    <xf numFmtId="0" fontId="27" fillId="2" borderId="8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 applyProtection="1">
      <alignment horizontal="left" vertical="center" indent="1" shrinkToFit="1"/>
    </xf>
    <xf numFmtId="1" fontId="24" fillId="0" borderId="0" xfId="0" applyNumberFormat="1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49" fontId="14" fillId="0" borderId="0" xfId="0" applyNumberFormat="1" applyFont="1" applyAlignment="1">
      <alignment vertical="top"/>
    </xf>
    <xf numFmtId="0" fontId="24" fillId="0" borderId="3" xfId="0" applyFont="1" applyFill="1" applyBorder="1" applyAlignment="1">
      <alignment horizontal="center" vertical="center" textRotation="90"/>
    </xf>
    <xf numFmtId="0" fontId="24" fillId="0" borderId="4" xfId="0" applyFont="1" applyFill="1" applyBorder="1" applyAlignment="1">
      <alignment horizontal="center" vertical="center" textRotation="90"/>
    </xf>
    <xf numFmtId="0" fontId="21" fillId="0" borderId="17" xfId="0" applyFont="1" applyFill="1" applyBorder="1" applyAlignment="1" applyProtection="1">
      <alignment horizontal="center" vertical="center"/>
    </xf>
    <xf numFmtId="0" fontId="17" fillId="0" borderId="17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17" xfId="0" applyFont="1" applyBorder="1" applyAlignment="1">
      <alignment vertical="center"/>
    </xf>
    <xf numFmtId="0" fontId="26" fillId="0" borderId="17" xfId="0" applyFont="1" applyBorder="1" applyAlignment="1">
      <alignment horizontal="center" vertical="center"/>
    </xf>
    <xf numFmtId="0" fontId="15" fillId="0" borderId="0" xfId="0" applyFont="1"/>
    <xf numFmtId="0" fontId="25" fillId="0" borderId="0" xfId="0" applyFont="1"/>
    <xf numFmtId="0" fontId="25" fillId="0" borderId="0" xfId="0" applyFont="1" applyAlignment="1">
      <alignment horizontal="center"/>
    </xf>
    <xf numFmtId="0" fontId="27" fillId="2" borderId="5" xfId="0" applyFont="1" applyFill="1" applyBorder="1" applyAlignment="1">
      <alignment horizontal="center" vertical="center" wrapText="1"/>
    </xf>
    <xf numFmtId="0" fontId="27" fillId="2" borderId="18" xfId="0" applyFont="1" applyFill="1" applyBorder="1" applyAlignment="1">
      <alignment horizontal="center" vertical="center"/>
    </xf>
    <xf numFmtId="0" fontId="22" fillId="0" borderId="19" xfId="0" applyFont="1" applyBorder="1" applyAlignment="1">
      <alignment horizontal="left" vertical="center" indent="1" shrinkToFit="1"/>
    </xf>
    <xf numFmtId="0" fontId="22" fillId="4" borderId="19" xfId="0" applyFont="1" applyFill="1" applyBorder="1" applyAlignment="1">
      <alignment horizontal="left" vertical="center" indent="1" shrinkToFit="1"/>
    </xf>
    <xf numFmtId="0" fontId="13" fillId="0" borderId="0" xfId="0" applyFont="1" applyFill="1" applyBorder="1" applyAlignment="1">
      <alignment horizontal="center" vertical="center" textRotation="90" shrinkToFit="1"/>
    </xf>
    <xf numFmtId="0" fontId="0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1" fontId="29" fillId="0" borderId="0" xfId="0" applyNumberFormat="1" applyFont="1" applyFill="1" applyBorder="1" applyAlignment="1">
      <alignment horizontal="center"/>
    </xf>
    <xf numFmtId="0" fontId="27" fillId="2" borderId="16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shrinkToFit="1"/>
    </xf>
    <xf numFmtId="0" fontId="28" fillId="0" borderId="0" xfId="0" applyFont="1" applyFill="1" applyBorder="1" applyAlignment="1">
      <alignment vertical="center"/>
    </xf>
    <xf numFmtId="0" fontId="30" fillId="0" borderId="0" xfId="0" applyFont="1" applyAlignment="1">
      <alignment horizontal="center" vertical="center"/>
    </xf>
    <xf numFmtId="0" fontId="30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0" fontId="34" fillId="0" borderId="0" xfId="10" applyFont="1" applyAlignment="1" applyProtection="1">
      <alignment horizontal="center"/>
    </xf>
    <xf numFmtId="0" fontId="31" fillId="0" borderId="1" xfId="0" applyFont="1" applyBorder="1" applyAlignment="1">
      <alignment horizontal="center"/>
    </xf>
    <xf numFmtId="0" fontId="35" fillId="0" borderId="2" xfId="0" applyFont="1" applyBorder="1" applyAlignment="1">
      <alignment horizontal="center" vertical="center"/>
    </xf>
    <xf numFmtId="0" fontId="21" fillId="4" borderId="9" xfId="0" applyFont="1" applyFill="1" applyBorder="1" applyAlignment="1" applyProtection="1">
      <alignment horizontal="center" vertical="center"/>
    </xf>
    <xf numFmtId="0" fontId="22" fillId="4" borderId="9" xfId="0" applyFont="1" applyFill="1" applyBorder="1" applyAlignment="1">
      <alignment horizontal="center" vertical="center"/>
    </xf>
    <xf numFmtId="0" fontId="21" fillId="6" borderId="9" xfId="0" applyFont="1" applyFill="1" applyBorder="1" applyAlignment="1" applyProtection="1">
      <alignment horizontal="center" vertical="center"/>
    </xf>
    <xf numFmtId="0" fontId="22" fillId="6" borderId="9" xfId="0" applyFont="1" applyFill="1" applyBorder="1" applyAlignment="1">
      <alignment horizontal="center" vertical="center"/>
    </xf>
    <xf numFmtId="0" fontId="22" fillId="6" borderId="19" xfId="0" applyFont="1" applyFill="1" applyBorder="1" applyAlignment="1">
      <alignment horizontal="left" vertical="center" indent="1" shrinkToFit="1"/>
    </xf>
    <xf numFmtId="0" fontId="17" fillId="6" borderId="3" xfId="0" applyFont="1" applyFill="1" applyBorder="1" applyAlignment="1">
      <alignment horizontal="center" vertical="center"/>
    </xf>
    <xf numFmtId="0" fontId="22" fillId="6" borderId="3" xfId="0" applyFont="1" applyFill="1" applyBorder="1" applyAlignment="1">
      <alignment horizontal="center" vertical="center"/>
    </xf>
    <xf numFmtId="0" fontId="22" fillId="0" borderId="0" xfId="0" applyFont="1" applyBorder="1" applyAlignment="1">
      <alignment horizontal="left" vertical="center" indent="1"/>
    </xf>
    <xf numFmtId="0" fontId="28" fillId="0" borderId="3" xfId="0" applyFont="1" applyBorder="1" applyAlignment="1">
      <alignment horizontal="left" vertical="center" indent="1"/>
    </xf>
    <xf numFmtId="0" fontId="28" fillId="0" borderId="9" xfId="0" applyFont="1" applyBorder="1" applyAlignment="1">
      <alignment horizontal="left" vertical="center" indent="1"/>
    </xf>
    <xf numFmtId="0" fontId="36" fillId="0" borderId="1" xfId="0" applyFont="1" applyBorder="1" applyAlignment="1">
      <alignment horizontal="center"/>
    </xf>
    <xf numFmtId="0" fontId="14" fillId="0" borderId="1" xfId="0" applyFont="1" applyBorder="1" applyAlignment="1">
      <alignment vertical="center"/>
    </xf>
    <xf numFmtId="0" fontId="14" fillId="0" borderId="2" xfId="0" applyFont="1" applyBorder="1" applyAlignment="1">
      <alignment vertical="center"/>
    </xf>
    <xf numFmtId="0" fontId="14" fillId="6" borderId="3" xfId="0" applyFont="1" applyFill="1" applyBorder="1" applyAlignment="1">
      <alignment horizontal="center" vertical="center"/>
    </xf>
    <xf numFmtId="1" fontId="24" fillId="6" borderId="9" xfId="0" applyNumberFormat="1" applyFont="1" applyFill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49" fontId="14" fillId="0" borderId="0" xfId="0" applyNumberFormat="1" applyFont="1" applyAlignment="1">
      <alignment horizontal="left" vertical="top"/>
    </xf>
    <xf numFmtId="49" fontId="14" fillId="0" borderId="0" xfId="0" applyNumberFormat="1" applyFont="1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1" fontId="17" fillId="6" borderId="3" xfId="0" applyNumberFormat="1" applyFont="1" applyFill="1" applyBorder="1" applyAlignment="1">
      <alignment vertical="center"/>
    </xf>
    <xf numFmtId="0" fontId="26" fillId="6" borderId="9" xfId="0" applyFont="1" applyFill="1" applyBorder="1" applyAlignment="1">
      <alignment horizontal="center" vertical="center"/>
    </xf>
    <xf numFmtId="0" fontId="28" fillId="0" borderId="3" xfId="0" applyFont="1" applyFill="1" applyBorder="1" applyAlignment="1">
      <alignment horizontal="left" vertical="center" indent="1" shrinkToFit="1"/>
    </xf>
    <xf numFmtId="0" fontId="24" fillId="0" borderId="0" xfId="0" applyFont="1" applyBorder="1" applyAlignment="1">
      <alignment horizontal="left" vertical="center" indent="1" shrinkToFit="1"/>
    </xf>
    <xf numFmtId="0" fontId="24" fillId="0" borderId="17" xfId="0" applyFont="1" applyBorder="1" applyAlignment="1">
      <alignment horizontal="left" vertical="center" indent="1" shrinkToFit="1"/>
    </xf>
    <xf numFmtId="0" fontId="27" fillId="2" borderId="13" xfId="0" applyFont="1" applyFill="1" applyBorder="1" applyAlignment="1">
      <alignment horizontal="center" vertical="center" wrapText="1"/>
    </xf>
    <xf numFmtId="0" fontId="24" fillId="5" borderId="0" xfId="0" applyFont="1" applyFill="1" applyBorder="1" applyAlignment="1">
      <alignment horizontal="center" vertical="center"/>
    </xf>
    <xf numFmtId="0" fontId="24" fillId="5" borderId="0" xfId="0" applyFont="1" applyFill="1" applyBorder="1" applyAlignment="1">
      <alignment horizontal="left" vertical="center" indent="1" shrinkToFit="1"/>
    </xf>
    <xf numFmtId="0" fontId="22" fillId="0" borderId="15" xfId="0" applyFont="1" applyBorder="1" applyAlignment="1">
      <alignment horizontal="center" vertical="center"/>
    </xf>
    <xf numFmtId="0" fontId="22" fillId="0" borderId="20" xfId="0" applyFont="1" applyBorder="1" applyAlignment="1">
      <alignment horizontal="left" vertical="center" indent="1" shrinkToFit="1"/>
    </xf>
    <xf numFmtId="0" fontId="0" fillId="0" borderId="0" xfId="0" applyFont="1" applyBorder="1" applyAlignment="1">
      <alignment horizontal="left" vertical="center" indent="1" shrinkToFit="1"/>
    </xf>
    <xf numFmtId="0" fontId="24" fillId="0" borderId="0" xfId="0" applyFont="1" applyBorder="1" applyAlignment="1">
      <alignment vertical="center" shrinkToFit="1"/>
    </xf>
    <xf numFmtId="0" fontId="21" fillId="0" borderId="0" xfId="0" applyFont="1" applyFill="1" applyBorder="1" applyAlignment="1" applyProtection="1">
      <alignment vertical="center" shrinkToFit="1"/>
    </xf>
    <xf numFmtId="0" fontId="21" fillId="4" borderId="3" xfId="0" applyFont="1" applyFill="1" applyBorder="1" applyAlignment="1" applyProtection="1">
      <alignment horizontal="center" vertical="center"/>
    </xf>
    <xf numFmtId="0" fontId="17" fillId="4" borderId="3" xfId="0" applyFont="1" applyFill="1" applyBorder="1" applyAlignment="1">
      <alignment horizontal="center" vertical="center"/>
    </xf>
    <xf numFmtId="0" fontId="28" fillId="0" borderId="21" xfId="0" applyFont="1" applyBorder="1" applyAlignment="1">
      <alignment horizontal="left" vertical="center" indent="1" shrinkToFit="1"/>
    </xf>
    <xf numFmtId="0" fontId="28" fillId="0" borderId="22" xfId="0" applyFont="1" applyBorder="1" applyAlignment="1">
      <alignment horizontal="left" vertical="center" indent="1" shrinkToFit="1"/>
    </xf>
    <xf numFmtId="0" fontId="22" fillId="0" borderId="23" xfId="0" applyFont="1" applyBorder="1" applyAlignment="1">
      <alignment horizontal="left" vertical="center" indent="1" shrinkToFit="1"/>
    </xf>
    <xf numFmtId="0" fontId="17" fillId="0" borderId="3" xfId="0" applyFont="1" applyBorder="1" applyAlignment="1" quotePrefix="1">
      <alignment horizontal="center" vertical="center"/>
    </xf>
    <xf numFmtId="0" fontId="10" fillId="0" borderId="9" xfId="0" applyFont="1" applyBorder="1" applyAlignment="1" quotePrefix="1">
      <alignment horizontal="center"/>
    </xf>
  </cellXfs>
  <cellStyles count="53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Normal 5" xfId="11"/>
    <cellStyle name="60% - Accent4" xfId="12" builtinId="44"/>
    <cellStyle name="Followed Hyperlink" xfId="13" builtinId="9"/>
    <cellStyle name="40% - Accent3" xfId="14" builtinId="39"/>
    <cellStyle name="Warning Text" xfId="15" builtinId="11"/>
    <cellStyle name="40% - Accent2" xfId="16" builtinId="35"/>
    <cellStyle name="Title" xfId="17" builtinId="15"/>
    <cellStyle name="CExplanatory Text" xfId="18" builtinId="53"/>
    <cellStyle name="Normal 8" xfId="19"/>
    <cellStyle name="Heading 1" xfId="20" builtinId="16"/>
    <cellStyle name="Heading 3" xfId="21" builtinId="18"/>
    <cellStyle name="Heading 4" xfId="22" builtinId="19"/>
    <cellStyle name="Input" xfId="23" builtinId="20"/>
    <cellStyle name="60% - Accent3" xfId="24" builtinId="40"/>
    <cellStyle name="Good" xfId="25" builtinId="26"/>
    <cellStyle name="Output" xfId="26" builtinId="21"/>
    <cellStyle name="20% - Accent1" xfId="27" builtinId="30"/>
    <cellStyle name="Calculation" xfId="28" builtinId="22"/>
    <cellStyle name="Linked Cell" xfId="29" builtinId="24"/>
    <cellStyle name="Total" xfId="30" builtinId="25"/>
    <cellStyle name="Bad" xfId="31" builtinId="27"/>
    <cellStyle name="Neutral" xfId="32" builtinId="28"/>
    <cellStyle name="Accent1" xfId="33" builtinId="29"/>
    <cellStyle name="20% - Accent5" xfId="34" builtinId="46"/>
    <cellStyle name="60% - Accent1" xfId="35" builtinId="32"/>
    <cellStyle name="Accent2" xfId="36" builtinId="33"/>
    <cellStyle name="20% - Accent2" xfId="37" builtinId="34"/>
    <cellStyle name="Normal 3" xfId="38"/>
    <cellStyle name="20% - Accent6" xfId="39" builtinId="50"/>
    <cellStyle name="60% - Accent2" xfId="40" builtinId="36"/>
    <cellStyle name="Accent3" xfId="41" builtinId="37"/>
    <cellStyle name="20% - Accent3" xfId="42" builtinId="38"/>
    <cellStyle name="Accent4" xfId="43" builtinId="41"/>
    <cellStyle name="20% - Accent4" xfId="44" builtinId="42"/>
    <cellStyle name="40% - Accent4" xfId="45" builtinId="43"/>
    <cellStyle name="Accent5" xfId="46" builtinId="45"/>
    <cellStyle name="40% - Accent5" xfId="47" builtinId="47"/>
    <cellStyle name="60% - Accent5" xfId="48" builtinId="48"/>
    <cellStyle name="Accent6" xfId="49" builtinId="49"/>
    <cellStyle name="40% - Accent6" xfId="50" builtinId="51"/>
    <cellStyle name="60% - Accent6" xfId="51" builtinId="52"/>
    <cellStyle name="Normal 11" xf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externalLink" Target="externalLinks/externalLink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47625</xdr:colOff>
      <xdr:row>0</xdr:row>
      <xdr:rowOff>76200</xdr:rowOff>
    </xdr:from>
    <xdr:to>
      <xdr:col>1</xdr:col>
      <xdr:colOff>619125</xdr:colOff>
      <xdr:row>5</xdr:row>
      <xdr:rowOff>171450</xdr:rowOff>
    </xdr:to>
    <xdr:pic>
      <xdr:nvPicPr>
        <xdr:cNvPr id="5" name="Picture 1"/>
        <xdr:cNvPicPr>
          <a:picLocks noChangeAspect="1" noChangeArrowheads="1"/>
        </xdr:cNvPicPr>
      </xdr:nvPicPr>
      <xdr:blipFill>
        <a:blip r:embed="rId1"/>
        <a:srcRect/>
        <a:stretch>
          <a:fillRect/>
        </a:stretch>
      </xdr:blipFill>
      <xdr:spPr>
        <a:xfrm>
          <a:off x="47625" y="76200"/>
          <a:ext cx="857250" cy="1104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38100</xdr:colOff>
      <xdr:row>63</xdr:row>
      <xdr:rowOff>104775</xdr:rowOff>
    </xdr:from>
    <xdr:to>
      <xdr:col>1</xdr:col>
      <xdr:colOff>600075</xdr:colOff>
      <xdr:row>69</xdr:row>
      <xdr:rowOff>9525</xdr:rowOff>
    </xdr:to>
    <xdr:pic>
      <xdr:nvPicPr>
        <xdr:cNvPr id="13" name="Picture 1"/>
        <xdr:cNvPicPr>
          <a:picLocks noChangeAspect="1" noChangeArrowheads="1"/>
        </xdr:cNvPicPr>
      </xdr:nvPicPr>
      <xdr:blipFill>
        <a:blip r:embed="rId1"/>
        <a:srcRect/>
        <a:stretch>
          <a:fillRect/>
        </a:stretch>
      </xdr:blipFill>
      <xdr:spPr>
        <a:xfrm>
          <a:off x="38100" y="14429105"/>
          <a:ext cx="847725" cy="1047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47625</xdr:colOff>
      <xdr:row>129</xdr:row>
      <xdr:rowOff>76200</xdr:rowOff>
    </xdr:from>
    <xdr:to>
      <xdr:col>1</xdr:col>
      <xdr:colOff>581025</xdr:colOff>
      <xdr:row>134</xdr:row>
      <xdr:rowOff>171450</xdr:rowOff>
    </xdr:to>
    <xdr:pic>
      <xdr:nvPicPr>
        <xdr:cNvPr id="17" name="Picture 1"/>
        <xdr:cNvPicPr>
          <a:picLocks noChangeAspect="1" noChangeArrowheads="1"/>
        </xdr:cNvPicPr>
      </xdr:nvPicPr>
      <xdr:blipFill>
        <a:blip r:embed="rId1"/>
        <a:srcRect/>
        <a:stretch>
          <a:fillRect/>
        </a:stretch>
      </xdr:blipFill>
      <xdr:spPr>
        <a:xfrm>
          <a:off x="47625" y="29267785"/>
          <a:ext cx="819150" cy="1104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47625</xdr:colOff>
      <xdr:row>195</xdr:row>
      <xdr:rowOff>76200</xdr:rowOff>
    </xdr:from>
    <xdr:to>
      <xdr:col>1</xdr:col>
      <xdr:colOff>552450</xdr:colOff>
      <xdr:row>200</xdr:row>
      <xdr:rowOff>171450</xdr:rowOff>
    </xdr:to>
    <xdr:pic>
      <xdr:nvPicPr>
        <xdr:cNvPr id="21" name="Picture 1"/>
        <xdr:cNvPicPr>
          <a:picLocks noChangeAspect="1" noChangeArrowheads="1"/>
        </xdr:cNvPicPr>
      </xdr:nvPicPr>
      <xdr:blipFill>
        <a:blip r:embed="rId1"/>
        <a:srcRect/>
        <a:stretch>
          <a:fillRect/>
        </a:stretch>
      </xdr:blipFill>
      <xdr:spPr>
        <a:xfrm>
          <a:off x="47625" y="44155995"/>
          <a:ext cx="790575" cy="1104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47625</xdr:colOff>
      <xdr:row>260</xdr:row>
      <xdr:rowOff>76200</xdr:rowOff>
    </xdr:from>
    <xdr:to>
      <xdr:col>1</xdr:col>
      <xdr:colOff>561975</xdr:colOff>
      <xdr:row>265</xdr:row>
      <xdr:rowOff>171450</xdr:rowOff>
    </xdr:to>
    <xdr:pic>
      <xdr:nvPicPr>
        <xdr:cNvPr id="25" name="Picture 1"/>
        <xdr:cNvPicPr>
          <a:picLocks noChangeAspect="1" noChangeArrowheads="1"/>
        </xdr:cNvPicPr>
      </xdr:nvPicPr>
      <xdr:blipFill>
        <a:blip r:embed="rId1"/>
        <a:srcRect/>
        <a:stretch>
          <a:fillRect/>
        </a:stretch>
      </xdr:blipFill>
      <xdr:spPr>
        <a:xfrm>
          <a:off x="47625" y="58994675"/>
          <a:ext cx="800100" cy="1104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47625</xdr:colOff>
      <xdr:row>326</xdr:row>
      <xdr:rowOff>76200</xdr:rowOff>
    </xdr:from>
    <xdr:to>
      <xdr:col>1</xdr:col>
      <xdr:colOff>609600</xdr:colOff>
      <xdr:row>331</xdr:row>
      <xdr:rowOff>171450</xdr:rowOff>
    </xdr:to>
    <xdr:pic>
      <xdr:nvPicPr>
        <xdr:cNvPr id="29" name="Picture 1"/>
        <xdr:cNvPicPr>
          <a:picLocks noChangeAspect="1" noChangeArrowheads="1"/>
        </xdr:cNvPicPr>
      </xdr:nvPicPr>
      <xdr:blipFill>
        <a:blip r:embed="rId1"/>
        <a:srcRect/>
        <a:stretch>
          <a:fillRect/>
        </a:stretch>
      </xdr:blipFill>
      <xdr:spPr>
        <a:xfrm>
          <a:off x="47625" y="73968610"/>
          <a:ext cx="847725" cy="1104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55</xdr:row>
      <xdr:rowOff>123828</xdr:rowOff>
    </xdr:from>
    <xdr:to>
      <xdr:col>0</xdr:col>
      <xdr:colOff>10264</xdr:colOff>
      <xdr:row>55</xdr:row>
      <xdr:rowOff>123962</xdr:rowOff>
    </xdr:to>
    <xdr:grpSp>
      <xdr:nvGrpSpPr>
        <xdr:cNvPr id="30" name="Group 29"/>
        <xdr:cNvGrpSpPr/>
      </xdr:nvGrpSpPr>
      <xdr:grpSpPr>
        <a:xfrm>
          <a:off x="0" y="12489815"/>
          <a:ext cx="10160" cy="0"/>
          <a:chOff x="0" y="0"/>
          <a:chExt cx="10264" cy="134"/>
        </a:xfrm>
      </xdr:grpSpPr>
      <xdr:cxnSp>
        <xdr:nvCxnSpPr>
          <xdr:cNvPr id="31" name="AutoShape 18"/>
          <xdr:cNvCxnSpPr>
            <a:cxnSpLocks noChangeShapeType="1"/>
          </xdr:cNvCxnSpPr>
        </xdr:nvCxnSpPr>
        <xdr:spPr>
          <a:xfrm flipV="1">
            <a:off x="0" y="0"/>
            <a:ext cx="10264" cy="67"/>
          </a:xfrm>
          <a:prstGeom prst="straightConnector1">
            <a:avLst/>
          </a:prstGeom>
          <a:noFill/>
          <a:ln w="25400">
            <a:solidFill>
              <a:srgbClr val="000000"/>
            </a:solidFill>
            <a:round/>
          </a:ln>
        </xdr:spPr>
      </xdr:cxnSp>
      <xdr:cxnSp>
        <xdr:nvCxnSpPr>
          <xdr:cNvPr id="32" name="AutoShape 17"/>
          <xdr:cNvCxnSpPr>
            <a:cxnSpLocks noChangeShapeType="1"/>
          </xdr:cNvCxnSpPr>
        </xdr:nvCxnSpPr>
        <xdr:spPr>
          <a:xfrm flipV="1">
            <a:off x="0" y="67"/>
            <a:ext cx="10264" cy="67"/>
          </a:xfrm>
          <a:prstGeom prst="straightConnector1">
            <a:avLst/>
          </a:prstGeom>
          <a:noFill/>
          <a:ln w="9525">
            <a:solidFill>
              <a:srgbClr val="000000"/>
            </a:solidFill>
            <a:round/>
          </a:ln>
        </xdr:spPr>
      </xdr:cxnSp>
    </xdr:grpSp>
    <xdr:clientData/>
  </xdr:twoCellAnchor>
  <xdr:twoCellAnchor editAs="oneCell">
    <xdr:from>
      <xdr:col>0</xdr:col>
      <xdr:colOff>38100</xdr:colOff>
      <xdr:row>391</xdr:row>
      <xdr:rowOff>66675</xdr:rowOff>
    </xdr:from>
    <xdr:to>
      <xdr:col>1</xdr:col>
      <xdr:colOff>590550</xdr:colOff>
      <xdr:row>397</xdr:row>
      <xdr:rowOff>28575</xdr:rowOff>
    </xdr:to>
    <xdr:pic>
      <xdr:nvPicPr>
        <xdr:cNvPr id="33" name="Picture 32"/>
        <xdr:cNvPicPr>
          <a:picLocks noChangeAspect="1" noChangeArrowheads="1"/>
        </xdr:cNvPicPr>
      </xdr:nvPicPr>
      <xdr:blipFill>
        <a:blip r:embed="rId1"/>
        <a:srcRect/>
        <a:stretch>
          <a:fillRect/>
        </a:stretch>
      </xdr:blipFill>
      <xdr:spPr>
        <a:xfrm>
          <a:off x="38100" y="88627585"/>
          <a:ext cx="838200" cy="1104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47625</xdr:colOff>
      <xdr:row>0</xdr:row>
      <xdr:rowOff>76200</xdr:rowOff>
    </xdr:from>
    <xdr:to>
      <xdr:col>1</xdr:col>
      <xdr:colOff>619125</xdr:colOff>
      <xdr:row>5</xdr:row>
      <xdr:rowOff>171450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r:embed="rId1"/>
        <a:srcRect/>
        <a:stretch>
          <a:fillRect/>
        </a:stretch>
      </xdr:blipFill>
      <xdr:spPr>
        <a:xfrm>
          <a:off x="47625" y="76200"/>
          <a:ext cx="857250" cy="1104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38100</xdr:colOff>
      <xdr:row>64</xdr:row>
      <xdr:rowOff>104775</xdr:rowOff>
    </xdr:from>
    <xdr:to>
      <xdr:col>1</xdr:col>
      <xdr:colOff>600075</xdr:colOff>
      <xdr:row>70</xdr:row>
      <xdr:rowOff>9525</xdr:rowOff>
    </xdr:to>
    <xdr:pic>
      <xdr:nvPicPr>
        <xdr:cNvPr id="3" name="Picture 1"/>
        <xdr:cNvPicPr>
          <a:picLocks noChangeAspect="1" noChangeArrowheads="1"/>
        </xdr:cNvPicPr>
      </xdr:nvPicPr>
      <xdr:blipFill>
        <a:blip r:embed="rId1"/>
        <a:srcRect/>
        <a:stretch>
          <a:fillRect/>
        </a:stretch>
      </xdr:blipFill>
      <xdr:spPr>
        <a:xfrm>
          <a:off x="38100" y="14657705"/>
          <a:ext cx="847725" cy="1047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47625</xdr:colOff>
      <xdr:row>130</xdr:row>
      <xdr:rowOff>76200</xdr:rowOff>
    </xdr:from>
    <xdr:to>
      <xdr:col>1</xdr:col>
      <xdr:colOff>581025</xdr:colOff>
      <xdr:row>135</xdr:row>
      <xdr:rowOff>171450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r:embed="rId1"/>
        <a:srcRect/>
        <a:stretch>
          <a:fillRect/>
        </a:stretch>
      </xdr:blipFill>
      <xdr:spPr>
        <a:xfrm>
          <a:off x="47625" y="29496385"/>
          <a:ext cx="819150" cy="1104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47625</xdr:colOff>
      <xdr:row>196</xdr:row>
      <xdr:rowOff>76200</xdr:rowOff>
    </xdr:from>
    <xdr:to>
      <xdr:col>1</xdr:col>
      <xdr:colOff>552450</xdr:colOff>
      <xdr:row>201</xdr:row>
      <xdr:rowOff>171450</xdr:rowOff>
    </xdr:to>
    <xdr:pic>
      <xdr:nvPicPr>
        <xdr:cNvPr id="5" name="Picture 1"/>
        <xdr:cNvPicPr>
          <a:picLocks noChangeAspect="1" noChangeArrowheads="1"/>
        </xdr:cNvPicPr>
      </xdr:nvPicPr>
      <xdr:blipFill>
        <a:blip r:embed="rId1"/>
        <a:srcRect/>
        <a:stretch>
          <a:fillRect/>
        </a:stretch>
      </xdr:blipFill>
      <xdr:spPr>
        <a:xfrm>
          <a:off x="47625" y="44384595"/>
          <a:ext cx="790575" cy="1104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47625</xdr:colOff>
      <xdr:row>261</xdr:row>
      <xdr:rowOff>76200</xdr:rowOff>
    </xdr:from>
    <xdr:to>
      <xdr:col>1</xdr:col>
      <xdr:colOff>561975</xdr:colOff>
      <xdr:row>266</xdr:row>
      <xdr:rowOff>171450</xdr:rowOff>
    </xdr:to>
    <xdr:pic>
      <xdr:nvPicPr>
        <xdr:cNvPr id="6" name="Picture 1"/>
        <xdr:cNvPicPr>
          <a:picLocks noChangeAspect="1" noChangeArrowheads="1"/>
        </xdr:cNvPicPr>
      </xdr:nvPicPr>
      <xdr:blipFill>
        <a:blip r:embed="rId1"/>
        <a:srcRect/>
        <a:stretch>
          <a:fillRect/>
        </a:stretch>
      </xdr:blipFill>
      <xdr:spPr>
        <a:xfrm>
          <a:off x="47625" y="59223275"/>
          <a:ext cx="800100" cy="1104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47625</xdr:colOff>
      <xdr:row>325</xdr:row>
      <xdr:rowOff>76200</xdr:rowOff>
    </xdr:from>
    <xdr:to>
      <xdr:col>1</xdr:col>
      <xdr:colOff>609600</xdr:colOff>
      <xdr:row>330</xdr:row>
      <xdr:rowOff>171450</xdr:rowOff>
    </xdr:to>
    <xdr:pic>
      <xdr:nvPicPr>
        <xdr:cNvPr id="7" name="Picture 1"/>
        <xdr:cNvPicPr>
          <a:picLocks noChangeAspect="1" noChangeArrowheads="1"/>
        </xdr:cNvPicPr>
      </xdr:nvPicPr>
      <xdr:blipFill>
        <a:blip r:embed="rId1"/>
        <a:srcRect/>
        <a:stretch>
          <a:fillRect/>
        </a:stretch>
      </xdr:blipFill>
      <xdr:spPr>
        <a:xfrm>
          <a:off x="47625" y="73740010"/>
          <a:ext cx="847725" cy="1104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56</xdr:row>
      <xdr:rowOff>123828</xdr:rowOff>
    </xdr:from>
    <xdr:to>
      <xdr:col>0</xdr:col>
      <xdr:colOff>10264</xdr:colOff>
      <xdr:row>56</xdr:row>
      <xdr:rowOff>123962</xdr:rowOff>
    </xdr:to>
    <xdr:grpSp>
      <xdr:nvGrpSpPr>
        <xdr:cNvPr id="8" name="Group 7"/>
        <xdr:cNvGrpSpPr/>
      </xdr:nvGrpSpPr>
      <xdr:grpSpPr>
        <a:xfrm>
          <a:off x="0" y="12718415"/>
          <a:ext cx="10160" cy="0"/>
          <a:chOff x="0" y="0"/>
          <a:chExt cx="10264" cy="134"/>
        </a:xfrm>
      </xdr:grpSpPr>
      <xdr:cxnSp>
        <xdr:nvCxnSpPr>
          <xdr:cNvPr id="9" name="AutoShape 18"/>
          <xdr:cNvCxnSpPr>
            <a:cxnSpLocks noChangeShapeType="1"/>
          </xdr:cNvCxnSpPr>
        </xdr:nvCxnSpPr>
        <xdr:spPr>
          <a:xfrm flipV="1">
            <a:off x="0" y="0"/>
            <a:ext cx="10264" cy="67"/>
          </a:xfrm>
          <a:prstGeom prst="straightConnector1">
            <a:avLst/>
          </a:prstGeom>
          <a:noFill/>
          <a:ln w="25400">
            <a:solidFill>
              <a:srgbClr val="000000"/>
            </a:solidFill>
            <a:round/>
          </a:ln>
        </xdr:spPr>
      </xdr:cxnSp>
      <xdr:cxnSp>
        <xdr:nvCxnSpPr>
          <xdr:cNvPr id="10" name="AutoShape 17"/>
          <xdr:cNvCxnSpPr>
            <a:cxnSpLocks noChangeShapeType="1"/>
          </xdr:cNvCxnSpPr>
        </xdr:nvCxnSpPr>
        <xdr:spPr>
          <a:xfrm flipV="1">
            <a:off x="0" y="67"/>
            <a:ext cx="10264" cy="67"/>
          </a:xfrm>
          <a:prstGeom prst="straightConnector1">
            <a:avLst/>
          </a:prstGeom>
          <a:noFill/>
          <a:ln w="9525">
            <a:solidFill>
              <a:srgbClr val="000000"/>
            </a:solidFill>
            <a:round/>
          </a:ln>
        </xdr:spPr>
      </xdr:cxnSp>
    </xdr:grpSp>
    <xdr:clientData/>
  </xdr:twoCellAnchor>
  <xdr:twoCellAnchor editAs="oneCell">
    <xdr:from>
      <xdr:col>0</xdr:col>
      <xdr:colOff>38100</xdr:colOff>
      <xdr:row>390</xdr:row>
      <xdr:rowOff>66675</xdr:rowOff>
    </xdr:from>
    <xdr:to>
      <xdr:col>1</xdr:col>
      <xdr:colOff>590550</xdr:colOff>
      <xdr:row>396</xdr:row>
      <xdr:rowOff>28575</xdr:rowOff>
    </xdr:to>
    <xdr:pic>
      <xdr:nvPicPr>
        <xdr:cNvPr id="11" name="Picture 10"/>
        <xdr:cNvPicPr>
          <a:picLocks noChangeAspect="1" noChangeArrowheads="1"/>
        </xdr:cNvPicPr>
      </xdr:nvPicPr>
      <xdr:blipFill>
        <a:blip r:embed="rId1"/>
        <a:srcRect/>
        <a:stretch>
          <a:fillRect/>
        </a:stretch>
      </xdr:blipFill>
      <xdr:spPr>
        <a:xfrm>
          <a:off x="38100" y="88398985"/>
          <a:ext cx="838200" cy="1104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590550</xdr:colOff>
      <xdr:row>186</xdr:row>
      <xdr:rowOff>0</xdr:rowOff>
    </xdr:from>
    <xdr:to>
      <xdr:col>2</xdr:col>
      <xdr:colOff>1529966</xdr:colOff>
      <xdr:row>189</xdr:row>
      <xdr:rowOff>40822</xdr:rowOff>
    </xdr:to>
    <xdr:pic>
      <xdr:nvPicPr>
        <xdr:cNvPr id="12" name="Picture 11" descr="ttd joko.jpg"/>
        <xdr:cNvPicPr>
          <a:picLocks noChangeAspect="1"/>
        </xdr:cNvPicPr>
      </xdr:nvPicPr>
      <xdr:blipFill>
        <a:blip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876300" y="42003345"/>
          <a:ext cx="1748790" cy="7835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47625</xdr:colOff>
      <xdr:row>0</xdr:row>
      <xdr:rowOff>76200</xdr:rowOff>
    </xdr:from>
    <xdr:to>
      <xdr:col>1</xdr:col>
      <xdr:colOff>619125</xdr:colOff>
      <xdr:row>5</xdr:row>
      <xdr:rowOff>171450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r:embed="rId1"/>
        <a:srcRect/>
        <a:stretch>
          <a:fillRect/>
        </a:stretch>
      </xdr:blipFill>
      <xdr:spPr>
        <a:xfrm>
          <a:off x="47625" y="76200"/>
          <a:ext cx="857250" cy="1104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38100</xdr:colOff>
      <xdr:row>63</xdr:row>
      <xdr:rowOff>104775</xdr:rowOff>
    </xdr:from>
    <xdr:to>
      <xdr:col>1</xdr:col>
      <xdr:colOff>600075</xdr:colOff>
      <xdr:row>69</xdr:row>
      <xdr:rowOff>9525</xdr:rowOff>
    </xdr:to>
    <xdr:pic>
      <xdr:nvPicPr>
        <xdr:cNvPr id="3" name="Picture 1"/>
        <xdr:cNvPicPr>
          <a:picLocks noChangeAspect="1" noChangeArrowheads="1"/>
        </xdr:cNvPicPr>
      </xdr:nvPicPr>
      <xdr:blipFill>
        <a:blip r:embed="rId1"/>
        <a:srcRect/>
        <a:stretch>
          <a:fillRect/>
        </a:stretch>
      </xdr:blipFill>
      <xdr:spPr>
        <a:xfrm>
          <a:off x="38100" y="14364335"/>
          <a:ext cx="847725" cy="1047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47625</xdr:colOff>
      <xdr:row>128</xdr:row>
      <xdr:rowOff>76200</xdr:rowOff>
    </xdr:from>
    <xdr:to>
      <xdr:col>1</xdr:col>
      <xdr:colOff>581025</xdr:colOff>
      <xdr:row>133</xdr:row>
      <xdr:rowOff>171450</xdr:rowOff>
    </xdr:to>
    <xdr:pic>
      <xdr:nvPicPr>
        <xdr:cNvPr id="4" name="Picture 1"/>
        <xdr:cNvPicPr>
          <a:picLocks noChangeAspect="1" noChangeArrowheads="1"/>
        </xdr:cNvPicPr>
      </xdr:nvPicPr>
      <xdr:blipFill>
        <a:blip r:embed="rId1"/>
        <a:srcRect/>
        <a:stretch>
          <a:fillRect/>
        </a:stretch>
      </xdr:blipFill>
      <xdr:spPr>
        <a:xfrm>
          <a:off x="47625" y="29050615"/>
          <a:ext cx="819150" cy="1104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47625</xdr:colOff>
      <xdr:row>193</xdr:row>
      <xdr:rowOff>76200</xdr:rowOff>
    </xdr:from>
    <xdr:to>
      <xdr:col>1</xdr:col>
      <xdr:colOff>552450</xdr:colOff>
      <xdr:row>198</xdr:row>
      <xdr:rowOff>171450</xdr:rowOff>
    </xdr:to>
    <xdr:pic>
      <xdr:nvPicPr>
        <xdr:cNvPr id="5" name="Picture 1"/>
        <xdr:cNvPicPr>
          <a:picLocks noChangeAspect="1" noChangeArrowheads="1"/>
        </xdr:cNvPicPr>
      </xdr:nvPicPr>
      <xdr:blipFill>
        <a:blip r:embed="rId1"/>
        <a:srcRect/>
        <a:stretch>
          <a:fillRect/>
        </a:stretch>
      </xdr:blipFill>
      <xdr:spPr>
        <a:xfrm>
          <a:off x="47625" y="43815000"/>
          <a:ext cx="790575" cy="1104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47625</xdr:colOff>
      <xdr:row>257</xdr:row>
      <xdr:rowOff>76200</xdr:rowOff>
    </xdr:from>
    <xdr:to>
      <xdr:col>1</xdr:col>
      <xdr:colOff>561975</xdr:colOff>
      <xdr:row>262</xdr:row>
      <xdr:rowOff>171450</xdr:rowOff>
    </xdr:to>
    <xdr:pic>
      <xdr:nvPicPr>
        <xdr:cNvPr id="6" name="Picture 1"/>
        <xdr:cNvPicPr>
          <a:picLocks noChangeAspect="1" noChangeArrowheads="1"/>
        </xdr:cNvPicPr>
      </xdr:nvPicPr>
      <xdr:blipFill>
        <a:blip r:embed="rId1"/>
        <a:srcRect/>
        <a:stretch>
          <a:fillRect/>
        </a:stretch>
      </xdr:blipFill>
      <xdr:spPr>
        <a:xfrm>
          <a:off x="47625" y="58371740"/>
          <a:ext cx="800100" cy="1104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47625</xdr:colOff>
      <xdr:row>320</xdr:row>
      <xdr:rowOff>76200</xdr:rowOff>
    </xdr:from>
    <xdr:to>
      <xdr:col>1</xdr:col>
      <xdr:colOff>609600</xdr:colOff>
      <xdr:row>325</xdr:row>
      <xdr:rowOff>171450</xdr:rowOff>
    </xdr:to>
    <xdr:pic>
      <xdr:nvPicPr>
        <xdr:cNvPr id="7" name="Picture 1"/>
        <xdr:cNvPicPr>
          <a:picLocks noChangeAspect="1" noChangeArrowheads="1"/>
        </xdr:cNvPicPr>
      </xdr:nvPicPr>
      <xdr:blipFill>
        <a:blip r:embed="rId1"/>
        <a:srcRect/>
        <a:stretch>
          <a:fillRect/>
        </a:stretch>
      </xdr:blipFill>
      <xdr:spPr>
        <a:xfrm>
          <a:off x="47625" y="72736075"/>
          <a:ext cx="847725" cy="1104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56</xdr:row>
      <xdr:rowOff>123828</xdr:rowOff>
    </xdr:from>
    <xdr:to>
      <xdr:col>0</xdr:col>
      <xdr:colOff>10264</xdr:colOff>
      <xdr:row>56</xdr:row>
      <xdr:rowOff>123962</xdr:rowOff>
    </xdr:to>
    <xdr:grpSp>
      <xdr:nvGrpSpPr>
        <xdr:cNvPr id="8" name="Group 7"/>
        <xdr:cNvGrpSpPr/>
      </xdr:nvGrpSpPr>
      <xdr:grpSpPr>
        <a:xfrm>
          <a:off x="0" y="12680315"/>
          <a:ext cx="10160" cy="0"/>
          <a:chOff x="0" y="0"/>
          <a:chExt cx="10264" cy="134"/>
        </a:xfrm>
      </xdr:grpSpPr>
      <xdr:cxnSp>
        <xdr:nvCxnSpPr>
          <xdr:cNvPr id="9" name="AutoShape 18"/>
          <xdr:cNvCxnSpPr>
            <a:cxnSpLocks noChangeShapeType="1"/>
          </xdr:cNvCxnSpPr>
        </xdr:nvCxnSpPr>
        <xdr:spPr>
          <a:xfrm flipV="1">
            <a:off x="0" y="0"/>
            <a:ext cx="10264" cy="67"/>
          </a:xfrm>
          <a:prstGeom prst="straightConnector1">
            <a:avLst/>
          </a:prstGeom>
          <a:noFill/>
          <a:ln w="25400">
            <a:solidFill>
              <a:srgbClr val="000000"/>
            </a:solidFill>
            <a:round/>
          </a:ln>
        </xdr:spPr>
      </xdr:cxnSp>
      <xdr:cxnSp>
        <xdr:nvCxnSpPr>
          <xdr:cNvPr id="10" name="AutoShape 17"/>
          <xdr:cNvCxnSpPr>
            <a:cxnSpLocks noChangeShapeType="1"/>
          </xdr:cNvCxnSpPr>
        </xdr:nvCxnSpPr>
        <xdr:spPr>
          <a:xfrm flipV="1">
            <a:off x="0" y="67"/>
            <a:ext cx="10264" cy="67"/>
          </a:xfrm>
          <a:prstGeom prst="straightConnector1">
            <a:avLst/>
          </a:prstGeom>
          <a:noFill/>
          <a:ln w="9525">
            <a:solidFill>
              <a:srgbClr val="000000"/>
            </a:solidFill>
            <a:round/>
          </a:ln>
        </xdr:spPr>
      </xdr:cxnSp>
    </xdr:grpSp>
    <xdr:clientData/>
  </xdr:twoCellAnchor>
  <xdr:twoCellAnchor editAs="oneCell">
    <xdr:from>
      <xdr:col>0</xdr:col>
      <xdr:colOff>38100</xdr:colOff>
      <xdr:row>384</xdr:row>
      <xdr:rowOff>0</xdr:rowOff>
    </xdr:from>
    <xdr:to>
      <xdr:col>1</xdr:col>
      <xdr:colOff>590550</xdr:colOff>
      <xdr:row>389</xdr:row>
      <xdr:rowOff>152400</xdr:rowOff>
    </xdr:to>
    <xdr:pic>
      <xdr:nvPicPr>
        <xdr:cNvPr id="11" name="Picture 10"/>
        <xdr:cNvPicPr>
          <a:picLocks noChangeAspect="1" noChangeArrowheads="1"/>
        </xdr:cNvPicPr>
      </xdr:nvPicPr>
      <xdr:blipFill>
        <a:blip r:embed="rId1"/>
        <a:srcRect/>
        <a:stretch>
          <a:fillRect/>
        </a:stretch>
      </xdr:blipFill>
      <xdr:spPr>
        <a:xfrm>
          <a:off x="38100" y="87099775"/>
          <a:ext cx="838200" cy="1104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590550</xdr:colOff>
      <xdr:row>185</xdr:row>
      <xdr:rowOff>0</xdr:rowOff>
    </xdr:from>
    <xdr:to>
      <xdr:col>2</xdr:col>
      <xdr:colOff>1529966</xdr:colOff>
      <xdr:row>188</xdr:row>
      <xdr:rowOff>40822</xdr:rowOff>
    </xdr:to>
    <xdr:pic>
      <xdr:nvPicPr>
        <xdr:cNvPr id="12" name="Picture 11" descr="ttd joko.jpg"/>
        <xdr:cNvPicPr>
          <a:picLocks noChangeAspect="1"/>
        </xdr:cNvPicPr>
      </xdr:nvPicPr>
      <xdr:blipFill>
        <a:blip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876300" y="41814750"/>
          <a:ext cx="1748790" cy="7835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47625</xdr:colOff>
      <xdr:row>0</xdr:row>
      <xdr:rowOff>76200</xdr:rowOff>
    </xdr:from>
    <xdr:to>
      <xdr:col>2</xdr:col>
      <xdr:colOff>180975</xdr:colOff>
      <xdr:row>5</xdr:row>
      <xdr:rowOff>171450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r:embed="rId1"/>
        <a:srcRect/>
        <a:stretch>
          <a:fillRect/>
        </a:stretch>
      </xdr:blipFill>
      <xdr:spPr>
        <a:xfrm>
          <a:off x="47625" y="76200"/>
          <a:ext cx="1238250" cy="1104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195</xdr:row>
      <xdr:rowOff>123828</xdr:rowOff>
    </xdr:from>
    <xdr:to>
      <xdr:col>0</xdr:col>
      <xdr:colOff>10264</xdr:colOff>
      <xdr:row>195</xdr:row>
      <xdr:rowOff>123962</xdr:rowOff>
    </xdr:to>
    <xdr:grpSp>
      <xdr:nvGrpSpPr>
        <xdr:cNvPr id="8" name="Group 7"/>
        <xdr:cNvGrpSpPr/>
      </xdr:nvGrpSpPr>
      <xdr:grpSpPr>
        <a:xfrm>
          <a:off x="0" y="37710110"/>
          <a:ext cx="10160" cy="0"/>
          <a:chOff x="0" y="0"/>
          <a:chExt cx="10264" cy="134"/>
        </a:xfrm>
      </xdr:grpSpPr>
      <xdr:cxnSp>
        <xdr:nvCxnSpPr>
          <xdr:cNvPr id="9" name="AutoShape 18"/>
          <xdr:cNvCxnSpPr>
            <a:cxnSpLocks noChangeShapeType="1"/>
          </xdr:cNvCxnSpPr>
        </xdr:nvCxnSpPr>
        <xdr:spPr>
          <a:xfrm flipV="1">
            <a:off x="0" y="0"/>
            <a:ext cx="10264" cy="67"/>
          </a:xfrm>
          <a:prstGeom prst="straightConnector1">
            <a:avLst/>
          </a:prstGeom>
          <a:noFill/>
          <a:ln w="25400">
            <a:solidFill>
              <a:srgbClr val="000000"/>
            </a:solidFill>
            <a:round/>
          </a:ln>
        </xdr:spPr>
      </xdr:cxnSp>
      <xdr:cxnSp>
        <xdr:nvCxnSpPr>
          <xdr:cNvPr id="10" name="AutoShape 17"/>
          <xdr:cNvCxnSpPr>
            <a:cxnSpLocks noChangeShapeType="1"/>
          </xdr:cNvCxnSpPr>
        </xdr:nvCxnSpPr>
        <xdr:spPr>
          <a:xfrm flipV="1">
            <a:off x="0" y="67"/>
            <a:ext cx="10264" cy="67"/>
          </a:xfrm>
          <a:prstGeom prst="straightConnector1">
            <a:avLst/>
          </a:prstGeom>
          <a:noFill/>
          <a:ln w="9525">
            <a:solidFill>
              <a:srgbClr val="000000"/>
            </a:solidFill>
            <a:round/>
          </a:ln>
        </xdr:spPr>
      </xdr:cxnSp>
    </xdr:grpSp>
    <xdr:clientData/>
  </xdr:twoCellAnchor>
  <xdr:twoCellAnchor editAs="oneCell">
    <xdr:from>
      <xdr:col>0</xdr:col>
      <xdr:colOff>38100</xdr:colOff>
      <xdr:row>285</xdr:row>
      <xdr:rowOff>66675</xdr:rowOff>
    </xdr:from>
    <xdr:to>
      <xdr:col>2</xdr:col>
      <xdr:colOff>294216</xdr:colOff>
      <xdr:row>291</xdr:row>
      <xdr:rowOff>28575</xdr:rowOff>
    </xdr:to>
    <xdr:pic>
      <xdr:nvPicPr>
        <xdr:cNvPr id="11" name="Picture 10"/>
        <xdr:cNvPicPr>
          <a:picLocks noChangeAspect="1" noChangeArrowheads="1"/>
        </xdr:cNvPicPr>
      </xdr:nvPicPr>
      <xdr:blipFill>
        <a:blip r:embed="rId1"/>
        <a:srcRect/>
        <a:stretch>
          <a:fillRect/>
        </a:stretch>
      </xdr:blipFill>
      <xdr:spPr>
        <a:xfrm>
          <a:off x="38100" y="54797960"/>
          <a:ext cx="1360805" cy="1104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21</xdr:col>
      <xdr:colOff>0</xdr:colOff>
      <xdr:row>310</xdr:row>
      <xdr:rowOff>0</xdr:rowOff>
    </xdr:from>
    <xdr:to>
      <xdr:col>23</xdr:col>
      <xdr:colOff>18288</xdr:colOff>
      <xdr:row>315</xdr:row>
      <xdr:rowOff>114300</xdr:rowOff>
    </xdr:to>
    <xdr:pic>
      <xdr:nvPicPr>
        <xdr:cNvPr id="12" name="Picture 11" descr="tttttttt.jpg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9115425" y="59493785"/>
          <a:ext cx="1236980" cy="1066800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274</xdr:row>
      <xdr:rowOff>19050</xdr:rowOff>
    </xdr:from>
    <xdr:to>
      <xdr:col>2</xdr:col>
      <xdr:colOff>407754</xdr:colOff>
      <xdr:row>278</xdr:row>
      <xdr:rowOff>171450</xdr:rowOff>
    </xdr:to>
    <xdr:pic>
      <xdr:nvPicPr>
        <xdr:cNvPr id="18" name="Picture 17" descr="tttttttt.jpg"/>
        <xdr:cNvPicPr>
          <a:picLocks noChangeAspect="1"/>
        </xdr:cNvPicPr>
      </xdr:nvPicPr>
      <xdr:blipFill>
        <a:blip r:embed="rId2">
          <a:clrChange>
            <a:clrFrom>
              <a:srgbClr val="F8FAFF"/>
            </a:clrFrom>
            <a:clrTo>
              <a:srgbClr val="F8FAFF">
                <a:alpha val="0"/>
              </a:srgbClr>
            </a:clrTo>
          </a:clrChange>
          <a:biLevel thresh="50000"/>
        </a:blip>
        <a:stretch>
          <a:fillRect/>
        </a:stretch>
      </xdr:blipFill>
      <xdr:spPr>
        <a:xfrm>
          <a:off x="676275" y="52654835"/>
          <a:ext cx="836295" cy="914400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</xdr:colOff>
      <xdr:row>339</xdr:row>
      <xdr:rowOff>19050</xdr:rowOff>
    </xdr:from>
    <xdr:to>
      <xdr:col>2</xdr:col>
      <xdr:colOff>608838</xdr:colOff>
      <xdr:row>343</xdr:row>
      <xdr:rowOff>95250</xdr:rowOff>
    </xdr:to>
    <xdr:pic>
      <xdr:nvPicPr>
        <xdr:cNvPr id="19" name="Picture 18" descr="tttttttt.jpg"/>
        <xdr:cNvPicPr>
          <a:picLocks noChangeAspect="1"/>
        </xdr:cNvPicPr>
      </xdr:nvPicPr>
      <xdr:blipFill>
        <a:blip r:embed="rId2">
          <a:clrChange>
            <a:clrFrom>
              <a:srgbClr val="F8FAFF"/>
            </a:clrFrom>
            <a:clrTo>
              <a:srgbClr val="F8FAFF">
                <a:alpha val="0"/>
              </a:srgbClr>
            </a:clrTo>
          </a:clrChange>
          <a:biLevel thresh="50000"/>
        </a:blip>
        <a:stretch>
          <a:fillRect/>
        </a:stretch>
      </xdr:blipFill>
      <xdr:spPr>
        <a:xfrm>
          <a:off x="1152525" y="65037335"/>
          <a:ext cx="560705" cy="8382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95249</xdr:colOff>
      <xdr:row>0</xdr:row>
      <xdr:rowOff>47625</xdr:rowOff>
    </xdr:from>
    <xdr:to>
      <xdr:col>2</xdr:col>
      <xdr:colOff>228599</xdr:colOff>
      <xdr:row>5</xdr:row>
      <xdr:rowOff>142875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r:embed="rId1"/>
        <a:srcRect/>
        <a:stretch>
          <a:fillRect/>
        </a:stretch>
      </xdr:blipFill>
      <xdr:spPr>
        <a:xfrm>
          <a:off x="94615" y="47625"/>
          <a:ext cx="1123950" cy="1104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237</xdr:row>
      <xdr:rowOff>0</xdr:rowOff>
    </xdr:from>
    <xdr:to>
      <xdr:col>0</xdr:col>
      <xdr:colOff>10264</xdr:colOff>
      <xdr:row>237</xdr:row>
      <xdr:rowOff>134</xdr:rowOff>
    </xdr:to>
    <xdr:grpSp>
      <xdr:nvGrpSpPr>
        <xdr:cNvPr id="3" name="Group 2"/>
        <xdr:cNvGrpSpPr/>
      </xdr:nvGrpSpPr>
      <xdr:grpSpPr>
        <a:xfrm>
          <a:off x="0" y="45539660"/>
          <a:ext cx="10160" cy="0"/>
          <a:chOff x="0" y="0"/>
          <a:chExt cx="10264" cy="134"/>
        </a:xfrm>
      </xdr:grpSpPr>
      <xdr:cxnSp>
        <xdr:nvCxnSpPr>
          <xdr:cNvPr id="4" name="AutoShape 18"/>
          <xdr:cNvCxnSpPr>
            <a:cxnSpLocks noChangeShapeType="1"/>
          </xdr:cNvCxnSpPr>
        </xdr:nvCxnSpPr>
        <xdr:spPr>
          <a:xfrm flipV="1">
            <a:off x="0" y="0"/>
            <a:ext cx="10264" cy="67"/>
          </a:xfrm>
          <a:prstGeom prst="straightConnector1">
            <a:avLst/>
          </a:prstGeom>
          <a:noFill/>
          <a:ln w="25400">
            <a:solidFill>
              <a:srgbClr val="000000"/>
            </a:solidFill>
            <a:round/>
          </a:ln>
        </xdr:spPr>
      </xdr:cxnSp>
      <xdr:cxnSp>
        <xdr:nvCxnSpPr>
          <xdr:cNvPr id="5" name="AutoShape 17"/>
          <xdr:cNvCxnSpPr>
            <a:cxnSpLocks noChangeShapeType="1"/>
          </xdr:cNvCxnSpPr>
        </xdr:nvCxnSpPr>
        <xdr:spPr>
          <a:xfrm flipV="1">
            <a:off x="0" y="67"/>
            <a:ext cx="10264" cy="67"/>
          </a:xfrm>
          <a:prstGeom prst="straightConnector1">
            <a:avLst/>
          </a:prstGeom>
          <a:noFill/>
          <a:ln w="9525">
            <a:solidFill>
              <a:srgbClr val="000000"/>
            </a:solidFill>
            <a:round/>
          </a:ln>
        </xdr:spPr>
      </xdr:cxnSp>
    </xdr:grpSp>
    <xdr:clientData/>
  </xdr:twoCellAnchor>
</xdr:wsDr>
</file>

<file path=xl/drawings/drawing6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95249</xdr:colOff>
      <xdr:row>0</xdr:row>
      <xdr:rowOff>47625</xdr:rowOff>
    </xdr:from>
    <xdr:to>
      <xdr:col>2</xdr:col>
      <xdr:colOff>228599</xdr:colOff>
      <xdr:row>5</xdr:row>
      <xdr:rowOff>142875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r:embed="rId1"/>
        <a:srcRect/>
        <a:stretch>
          <a:fillRect/>
        </a:stretch>
      </xdr:blipFill>
      <xdr:spPr>
        <a:xfrm>
          <a:off x="94615" y="47625"/>
          <a:ext cx="1123950" cy="1104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69</xdr:row>
      <xdr:rowOff>0</xdr:rowOff>
    </xdr:from>
    <xdr:to>
      <xdr:col>0</xdr:col>
      <xdr:colOff>10264</xdr:colOff>
      <xdr:row>69</xdr:row>
      <xdr:rowOff>134</xdr:rowOff>
    </xdr:to>
    <xdr:grpSp>
      <xdr:nvGrpSpPr>
        <xdr:cNvPr id="3" name="Group 2"/>
        <xdr:cNvGrpSpPr/>
      </xdr:nvGrpSpPr>
      <xdr:grpSpPr>
        <a:xfrm>
          <a:off x="0" y="13513435"/>
          <a:ext cx="10160" cy="0"/>
          <a:chOff x="0" y="0"/>
          <a:chExt cx="10264" cy="134"/>
        </a:xfrm>
      </xdr:grpSpPr>
      <xdr:cxnSp>
        <xdr:nvCxnSpPr>
          <xdr:cNvPr id="4" name="AutoShape 18"/>
          <xdr:cNvCxnSpPr>
            <a:cxnSpLocks noChangeShapeType="1"/>
          </xdr:cNvCxnSpPr>
        </xdr:nvCxnSpPr>
        <xdr:spPr>
          <a:xfrm flipV="1">
            <a:off x="0" y="0"/>
            <a:ext cx="10264" cy="67"/>
          </a:xfrm>
          <a:prstGeom prst="straightConnector1">
            <a:avLst/>
          </a:prstGeom>
          <a:noFill/>
          <a:ln w="25400">
            <a:solidFill>
              <a:srgbClr val="000000"/>
            </a:solidFill>
            <a:round/>
          </a:ln>
        </xdr:spPr>
      </xdr:cxnSp>
      <xdr:cxnSp>
        <xdr:nvCxnSpPr>
          <xdr:cNvPr id="5" name="AutoShape 17"/>
          <xdr:cNvCxnSpPr>
            <a:cxnSpLocks noChangeShapeType="1"/>
          </xdr:cNvCxnSpPr>
        </xdr:nvCxnSpPr>
        <xdr:spPr>
          <a:xfrm flipV="1">
            <a:off x="0" y="67"/>
            <a:ext cx="10264" cy="67"/>
          </a:xfrm>
          <a:prstGeom prst="straightConnector1">
            <a:avLst/>
          </a:prstGeom>
          <a:noFill/>
          <a:ln w="9525">
            <a:solidFill>
              <a:srgbClr val="000000"/>
            </a:solidFill>
            <a:round/>
          </a:ln>
        </xdr:spPr>
      </xdr:cxn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C:\Users\Windows\Desktop\PTS Gasal 2018-2019\NOMINASI 1819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NOM 7"/>
      <sheetName val="DAF 7"/>
      <sheetName val="NOM 8"/>
      <sheetName val="ABS8"/>
      <sheetName val="Daf 8"/>
      <sheetName val="NOM 9"/>
      <sheetName val="DAF 9"/>
      <sheetName val="ABS9"/>
      <sheetName val="Sheet2"/>
    </sheetNames>
    <sheetDataSet>
      <sheetData sheetId="0"/>
      <sheetData sheetId="1"/>
      <sheetData sheetId="2"/>
      <sheetData sheetId="3"/>
      <sheetData sheetId="4">
        <row r="256">
          <cell r="D256">
            <v>17187519</v>
          </cell>
        </row>
        <row r="256">
          <cell r="F256" t="str">
            <v>ADELIA RAHMAWATI</v>
          </cell>
        </row>
        <row r="257">
          <cell r="D257">
            <v>17187582</v>
          </cell>
        </row>
        <row r="257">
          <cell r="F257" t="str">
            <v>ADITYA AHNAF GHANI</v>
          </cell>
        </row>
        <row r="258">
          <cell r="D258">
            <v>17187551</v>
          </cell>
        </row>
        <row r="258">
          <cell r="F258" t="str">
            <v>AHMAD FAUZI ASHSHIDDIQI</v>
          </cell>
        </row>
        <row r="259">
          <cell r="D259">
            <v>17187710</v>
          </cell>
        </row>
        <row r="259">
          <cell r="F259" t="str">
            <v>AHMAD SAEK</v>
          </cell>
        </row>
        <row r="260">
          <cell r="D260">
            <v>17187614</v>
          </cell>
        </row>
        <row r="260">
          <cell r="F260" t="str">
            <v>AHMAD WAFDA TAJUDDIN</v>
          </cell>
        </row>
        <row r="261">
          <cell r="D261">
            <v>17187680</v>
          </cell>
        </row>
        <row r="261">
          <cell r="F261" t="str">
            <v>ANITA DWI ASTUTI</v>
          </cell>
        </row>
        <row r="262">
          <cell r="D262">
            <v>17187651</v>
          </cell>
        </row>
        <row r="262">
          <cell r="F262" t="str">
            <v>AZKA NIDAAN KHOFIA</v>
          </cell>
        </row>
        <row r="263">
          <cell r="D263">
            <v>17187652</v>
          </cell>
        </row>
        <row r="263">
          <cell r="F263" t="str">
            <v>AZUMA AYU DYAH SUSANTI</v>
          </cell>
        </row>
        <row r="264">
          <cell r="D264">
            <v>17187653</v>
          </cell>
        </row>
        <row r="264">
          <cell r="F264" t="str">
            <v>BAYU LESMANA PUTRA</v>
          </cell>
        </row>
        <row r="265">
          <cell r="D265">
            <v>17187530</v>
          </cell>
        </row>
        <row r="265">
          <cell r="F265" t="str">
            <v>FIRYAL ADIIBAH AL WAFA</v>
          </cell>
        </row>
        <row r="266">
          <cell r="D266">
            <v>17187658</v>
          </cell>
        </row>
        <row r="266">
          <cell r="F266" t="str">
            <v>IKA LUTFIYANTI</v>
          </cell>
        </row>
        <row r="267">
          <cell r="D267">
            <v>17187723</v>
          </cell>
        </row>
        <row r="267">
          <cell r="F267" t="str">
            <v>IRMA NANDA SARI</v>
          </cell>
        </row>
        <row r="268">
          <cell r="D268">
            <v>17187661</v>
          </cell>
        </row>
        <row r="268">
          <cell r="F268" t="str">
            <v>KAYLA AURA SABINA</v>
          </cell>
        </row>
        <row r="269">
          <cell r="D269">
            <v>17187694</v>
          </cell>
        </row>
        <row r="269">
          <cell r="F269" t="str">
            <v>LINDA SALMIA</v>
          </cell>
        </row>
        <row r="270">
          <cell r="D270">
            <v>17187531</v>
          </cell>
        </row>
        <row r="270">
          <cell r="F270" t="str">
            <v>M.YUSUF RIYADI</v>
          </cell>
        </row>
        <row r="271">
          <cell r="D271">
            <v>17187565</v>
          </cell>
        </row>
        <row r="271">
          <cell r="F271" t="str">
            <v>MUBAYYINAH</v>
          </cell>
        </row>
        <row r="272">
          <cell r="D272">
            <v>17187566</v>
          </cell>
        </row>
        <row r="272">
          <cell r="F272" t="str">
            <v>MUHAMMAD DANI ABDUROUF</v>
          </cell>
        </row>
        <row r="273">
          <cell r="D273">
            <v>17187567</v>
          </cell>
        </row>
        <row r="273">
          <cell r="F273" t="str">
            <v>MUHAMMAD IRFAN</v>
          </cell>
        </row>
        <row r="274">
          <cell r="D274">
            <v>17187665</v>
          </cell>
        </row>
        <row r="274">
          <cell r="F274" t="str">
            <v>MUHAMMAD IRFAN IRSYAD</v>
          </cell>
        </row>
        <row r="275">
          <cell r="D275">
            <v>17187666</v>
          </cell>
        </row>
        <row r="275">
          <cell r="F275" t="str">
            <v>NANDA SALWA FLOHRIDA</v>
          </cell>
        </row>
        <row r="276">
          <cell r="D276">
            <v>17187667</v>
          </cell>
        </row>
        <row r="276">
          <cell r="F276" t="str">
            <v>NELLA AFISTISYA TANASA</v>
          </cell>
        </row>
        <row r="277">
          <cell r="D277">
            <v>17187735</v>
          </cell>
        </row>
        <row r="277">
          <cell r="F277" t="str">
            <v>NICOLA DWI VAN SAID</v>
          </cell>
        </row>
        <row r="278">
          <cell r="D278">
            <v>17187539</v>
          </cell>
        </row>
        <row r="278">
          <cell r="F278" t="str">
            <v>NIHAYATUS SA'ADAH</v>
          </cell>
        </row>
        <row r="279">
          <cell r="D279">
            <v>17187637</v>
          </cell>
        </row>
        <row r="279">
          <cell r="F279" t="str">
            <v>NIKITA APRILIA</v>
          </cell>
        </row>
        <row r="280">
          <cell r="D280">
            <v>17187736</v>
          </cell>
        </row>
        <row r="280">
          <cell r="F280" t="str">
            <v>NI'MATUZZAHRO</v>
          </cell>
        </row>
        <row r="281">
          <cell r="D281">
            <v>17187571</v>
          </cell>
        </row>
        <row r="281">
          <cell r="F281" t="str">
            <v>NUR LAILA FADHILAH</v>
          </cell>
        </row>
        <row r="282">
          <cell r="D282">
            <v>17187609</v>
          </cell>
        </row>
        <row r="282">
          <cell r="F282" t="str">
            <v>NYSSA FITRIYANA</v>
          </cell>
        </row>
        <row r="283">
          <cell r="D283">
            <v>17187669</v>
          </cell>
        </row>
        <row r="283">
          <cell r="F283" t="str">
            <v>RIZKI AHMAD GUFRON</v>
          </cell>
        </row>
        <row r="284">
          <cell r="D284">
            <v>17187611</v>
          </cell>
        </row>
        <row r="284">
          <cell r="F284" t="str">
            <v>SALMA FADHILAH PUTRI</v>
          </cell>
        </row>
        <row r="285">
          <cell r="D285">
            <v>17187741</v>
          </cell>
        </row>
        <row r="285">
          <cell r="F285" t="str">
            <v>SOLIKHATUL AMALIA</v>
          </cell>
        </row>
        <row r="286">
          <cell r="D286">
            <v>17187709</v>
          </cell>
        </row>
        <row r="286">
          <cell r="F286" t="str">
            <v>SYAHGITA NUR MEILINA SHINTA</v>
          </cell>
        </row>
        <row r="287">
          <cell r="D287">
            <v>17187675</v>
          </cell>
        </row>
        <row r="287">
          <cell r="F287" t="str">
            <v>SYAHMAN ALTHOOF</v>
          </cell>
        </row>
      </sheetData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smpn1welahan@yahoo.co.id" TargetMode="Externa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smpn1welahan@yahoo.co.id" TargetMode="Externa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hyperlink" Target="mailto:smpn1welahan@yahoo.co.id" TargetMode="Externa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hyperlink" Target="mailto:smpn1welahan@yahoo.co.id" TargetMode="Externa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hyperlink" Target="mailto:smpn1welahan@yahoo.co.id" TargetMode="Externa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hyperlink" Target="mailto:smpn1welahan@yahoo.co.id" TargetMode="Externa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538"/>
  <sheetViews>
    <sheetView view="pageBreakPreview" zoomScaleNormal="100" zoomScaleSheetLayoutView="100" topLeftCell="A436" workbookViewId="0">
      <selection activeCell="L313" sqref="L313"/>
    </sheetView>
  </sheetViews>
  <sheetFormatPr defaultColWidth="9.14285714285714" defaultRowHeight="15"/>
  <cols>
    <col min="1" max="1" width="4.28571428571429" style="74" customWidth="1"/>
    <col min="2" max="2" width="12.1428571428571" style="68" customWidth="1"/>
    <col min="3" max="3" width="25.4285714285714" style="74" customWidth="1"/>
    <col min="4" max="4" width="4.71428571428571" customWidth="1"/>
    <col min="5" max="14" width="4.14285714285714" style="69" customWidth="1"/>
    <col min="15" max="15" width="4.85714285714286" style="69" customWidth="1"/>
    <col min="16" max="16" width="4.71428571428571" style="69" customWidth="1"/>
    <col min="17" max="17" width="4.71428571428571" customWidth="1"/>
    <col min="18" max="18" width="7" style="69" customWidth="1"/>
    <col min="21" max="21" width="12" customWidth="1"/>
  </cols>
  <sheetData>
    <row r="1" spans="1:2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84"/>
      <c r="T1" s="84"/>
    </row>
    <row r="2" spans="1:20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85"/>
      <c r="T2" s="85"/>
    </row>
    <row r="3" ht="15.75" spans="1:20">
      <c r="A3" s="6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86"/>
      <c r="T3" s="86"/>
    </row>
    <row r="4" ht="18.75" spans="1:20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87"/>
      <c r="T4" s="87"/>
    </row>
    <row r="5" spans="1:20">
      <c r="A5" s="8" t="s">
        <v>4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8"/>
      <c r="T5" s="88"/>
    </row>
    <row r="6" spans="1:20">
      <c r="A6" s="9" t="s">
        <v>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89"/>
      <c r="T6" s="89"/>
    </row>
    <row r="7" ht="6.75" customHeight="1" spans="1:19">
      <c r="A7" s="10"/>
      <c r="B7" s="10"/>
      <c r="C7" s="10"/>
      <c r="D7" s="10"/>
      <c r="E7" s="10"/>
      <c r="F7" s="10"/>
      <c r="G7" s="10"/>
      <c r="H7" s="10"/>
      <c r="I7" s="10"/>
      <c r="J7" s="29"/>
      <c r="K7" s="29"/>
      <c r="L7" s="29"/>
      <c r="M7" s="30"/>
      <c r="N7" s="30"/>
      <c r="O7" s="30"/>
      <c r="P7" s="30"/>
      <c r="Q7" s="30"/>
      <c r="R7" s="34"/>
      <c r="S7" s="3"/>
    </row>
    <row r="8" ht="6.75" customHeight="1" spans="1:19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31"/>
      <c r="N8" s="31"/>
      <c r="O8" s="31"/>
      <c r="P8" s="31"/>
      <c r="Q8" s="31"/>
      <c r="R8" s="35"/>
      <c r="S8" s="3"/>
    </row>
    <row r="9" ht="15.75" spans="1:20">
      <c r="A9" s="12" t="s">
        <v>6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90"/>
      <c r="T9" s="90"/>
    </row>
    <row r="10" ht="15.75" spans="1:20">
      <c r="A10" s="12" t="s">
        <v>7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90"/>
      <c r="T10" s="90"/>
    </row>
    <row r="11" ht="15.75" spans="1:20">
      <c r="A11" s="12" t="s">
        <v>8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90"/>
      <c r="T11" s="90"/>
    </row>
    <row r="13" customHeight="1" spans="1:18">
      <c r="A13" s="13" t="s">
        <v>9</v>
      </c>
      <c r="B13" s="14" t="s">
        <v>10</v>
      </c>
      <c r="C13" s="14" t="s">
        <v>11</v>
      </c>
      <c r="D13" s="15" t="s">
        <v>12</v>
      </c>
      <c r="E13" s="16" t="s">
        <v>13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5" t="s">
        <v>14</v>
      </c>
      <c r="Q13" s="15" t="s">
        <v>15</v>
      </c>
      <c r="R13" s="36" t="s">
        <v>16</v>
      </c>
    </row>
    <row r="14" ht="42.05" spans="1:18">
      <c r="A14" s="17"/>
      <c r="B14" s="18"/>
      <c r="C14" s="18"/>
      <c r="D14" s="19"/>
      <c r="E14" s="20" t="s">
        <v>17</v>
      </c>
      <c r="F14" s="20" t="s">
        <v>18</v>
      </c>
      <c r="G14" s="20" t="s">
        <v>19</v>
      </c>
      <c r="H14" s="20" t="s">
        <v>20</v>
      </c>
      <c r="I14" s="20" t="s">
        <v>21</v>
      </c>
      <c r="J14" s="20" t="s">
        <v>22</v>
      </c>
      <c r="K14" s="20" t="s">
        <v>23</v>
      </c>
      <c r="L14" s="20" t="s">
        <v>24</v>
      </c>
      <c r="M14" s="20" t="s">
        <v>25</v>
      </c>
      <c r="N14" s="20" t="s">
        <v>26</v>
      </c>
      <c r="O14" s="20" t="s">
        <v>27</v>
      </c>
      <c r="P14" s="19"/>
      <c r="Q14" s="19"/>
      <c r="R14" s="37"/>
    </row>
    <row r="15" s="72" customFormat="1" ht="18" customHeight="1" spans="1:18">
      <c r="A15" s="138" t="s">
        <v>28</v>
      </c>
      <c r="B15" s="138"/>
      <c r="C15" s="138"/>
      <c r="D15" s="138"/>
      <c r="E15" s="139">
        <v>75</v>
      </c>
      <c r="F15" s="139">
        <v>75</v>
      </c>
      <c r="G15" s="139">
        <v>75</v>
      </c>
      <c r="H15" s="139">
        <v>75</v>
      </c>
      <c r="I15" s="139">
        <v>75</v>
      </c>
      <c r="J15" s="139">
        <v>75</v>
      </c>
      <c r="K15" s="139">
        <v>75</v>
      </c>
      <c r="L15" s="139">
        <v>75</v>
      </c>
      <c r="M15" s="139">
        <v>75</v>
      </c>
      <c r="N15" s="139">
        <v>75</v>
      </c>
      <c r="O15" s="139">
        <v>75</v>
      </c>
      <c r="P15" s="139"/>
      <c r="Q15" s="139"/>
      <c r="R15" s="139"/>
    </row>
    <row r="16" s="73" customFormat="1" ht="18" customHeight="1" spans="1:18">
      <c r="A16" s="102">
        <v>1</v>
      </c>
      <c r="B16" s="103">
        <v>1818384001</v>
      </c>
      <c r="C16" s="104" t="s">
        <v>29</v>
      </c>
      <c r="D16" s="102" t="s">
        <v>30</v>
      </c>
      <c r="E16" s="105">
        <v>65</v>
      </c>
      <c r="F16" s="103">
        <v>80</v>
      </c>
      <c r="G16" s="105">
        <v>72</v>
      </c>
      <c r="H16" s="105">
        <v>63</v>
      </c>
      <c r="I16" s="105">
        <v>83</v>
      </c>
      <c r="J16" s="105">
        <v>47</v>
      </c>
      <c r="K16" s="105">
        <v>68</v>
      </c>
      <c r="L16" s="105">
        <v>87</v>
      </c>
      <c r="M16" s="122">
        <v>75</v>
      </c>
      <c r="N16" s="105">
        <v>74</v>
      </c>
      <c r="O16" s="123">
        <v>82</v>
      </c>
      <c r="P16" s="105">
        <f t="shared" ref="P16:P45" si="0">SUM(E16:O16)</f>
        <v>796</v>
      </c>
      <c r="Q16" s="130">
        <f t="shared" ref="Q16:Q45" si="1">AVERAGE(E16:O16)</f>
        <v>72.3636363636364</v>
      </c>
      <c r="R16" s="131">
        <f t="shared" ref="R16:R44" si="2">RANK(P16,$P$16:$P$47)</f>
        <v>25</v>
      </c>
    </row>
    <row r="17" s="73" customFormat="1" ht="18" customHeight="1" spans="1:18">
      <c r="A17" s="106">
        <v>2</v>
      </c>
      <c r="B17" s="103">
        <v>1818384002</v>
      </c>
      <c r="C17" s="104" t="s">
        <v>31</v>
      </c>
      <c r="D17" s="106" t="s">
        <v>30</v>
      </c>
      <c r="E17" s="107">
        <v>82</v>
      </c>
      <c r="F17" s="108">
        <v>80</v>
      </c>
      <c r="G17" s="107">
        <v>72</v>
      </c>
      <c r="H17" s="107">
        <v>60</v>
      </c>
      <c r="I17" s="107">
        <v>79</v>
      </c>
      <c r="J17" s="107">
        <v>47</v>
      </c>
      <c r="K17" s="107">
        <v>75</v>
      </c>
      <c r="L17" s="107">
        <v>87</v>
      </c>
      <c r="M17" s="124">
        <v>78</v>
      </c>
      <c r="N17" s="107">
        <v>73</v>
      </c>
      <c r="O17" s="125">
        <v>85</v>
      </c>
      <c r="P17" s="107">
        <f t="shared" si="0"/>
        <v>818</v>
      </c>
      <c r="Q17" s="132">
        <f t="shared" si="1"/>
        <v>74.3636363636364</v>
      </c>
      <c r="R17" s="133">
        <f t="shared" si="2"/>
        <v>21</v>
      </c>
    </row>
    <row r="18" s="73" customFormat="1" ht="18" customHeight="1" spans="1:18">
      <c r="A18" s="106">
        <v>3</v>
      </c>
      <c r="B18" s="103">
        <v>1818384003</v>
      </c>
      <c r="C18" s="104" t="s">
        <v>32</v>
      </c>
      <c r="D18" s="106" t="s">
        <v>30</v>
      </c>
      <c r="E18" s="107">
        <v>88</v>
      </c>
      <c r="F18" s="108">
        <v>83</v>
      </c>
      <c r="G18" s="107">
        <v>75</v>
      </c>
      <c r="H18" s="107">
        <v>87</v>
      </c>
      <c r="I18" s="107">
        <v>71</v>
      </c>
      <c r="J18" s="107">
        <v>55</v>
      </c>
      <c r="K18" s="107">
        <v>75</v>
      </c>
      <c r="L18" s="107">
        <v>88</v>
      </c>
      <c r="M18" s="124">
        <v>58</v>
      </c>
      <c r="N18" s="107">
        <v>75</v>
      </c>
      <c r="O18" s="125">
        <v>90</v>
      </c>
      <c r="P18" s="107">
        <f t="shared" si="0"/>
        <v>845</v>
      </c>
      <c r="Q18" s="132">
        <f t="shared" si="1"/>
        <v>76.8181818181818</v>
      </c>
      <c r="R18" s="133">
        <f t="shared" si="2"/>
        <v>17</v>
      </c>
    </row>
    <row r="19" s="73" customFormat="1" ht="18" customHeight="1" spans="1:18">
      <c r="A19" s="106">
        <v>4</v>
      </c>
      <c r="B19" s="103">
        <v>1818384004</v>
      </c>
      <c r="C19" s="104" t="s">
        <v>33</v>
      </c>
      <c r="D19" s="106" t="s">
        <v>30</v>
      </c>
      <c r="E19" s="107">
        <v>97</v>
      </c>
      <c r="F19" s="108">
        <v>93</v>
      </c>
      <c r="G19" s="107">
        <v>78</v>
      </c>
      <c r="H19" s="107">
        <v>78</v>
      </c>
      <c r="I19" s="107">
        <v>90</v>
      </c>
      <c r="J19" s="107">
        <v>60</v>
      </c>
      <c r="K19" s="107">
        <v>75</v>
      </c>
      <c r="L19" s="107">
        <v>98</v>
      </c>
      <c r="M19" s="124">
        <v>75</v>
      </c>
      <c r="N19" s="126">
        <v>76</v>
      </c>
      <c r="O19" s="125">
        <v>100</v>
      </c>
      <c r="P19" s="107">
        <f t="shared" si="0"/>
        <v>920</v>
      </c>
      <c r="Q19" s="132">
        <f t="shared" si="1"/>
        <v>83.6363636363636</v>
      </c>
      <c r="R19" s="133">
        <f t="shared" si="2"/>
        <v>4</v>
      </c>
    </row>
    <row r="20" s="73" customFormat="1" ht="18" customHeight="1" spans="1:18">
      <c r="A20" s="106">
        <v>5</v>
      </c>
      <c r="B20" s="103">
        <v>1818384005</v>
      </c>
      <c r="C20" s="104" t="s">
        <v>34</v>
      </c>
      <c r="D20" s="106" t="s">
        <v>30</v>
      </c>
      <c r="E20" s="107">
        <v>85</v>
      </c>
      <c r="F20" s="108">
        <v>82</v>
      </c>
      <c r="G20" s="107">
        <v>77</v>
      </c>
      <c r="H20" s="107">
        <v>75</v>
      </c>
      <c r="I20" s="107">
        <v>83</v>
      </c>
      <c r="J20" s="107">
        <v>70</v>
      </c>
      <c r="K20" s="107">
        <v>73</v>
      </c>
      <c r="L20" s="107">
        <v>97</v>
      </c>
      <c r="M20" s="124">
        <v>71</v>
      </c>
      <c r="N20" s="126">
        <v>79</v>
      </c>
      <c r="O20" s="125">
        <v>95</v>
      </c>
      <c r="P20" s="107">
        <f t="shared" si="0"/>
        <v>887</v>
      </c>
      <c r="Q20" s="132">
        <f t="shared" si="1"/>
        <v>80.6363636363636</v>
      </c>
      <c r="R20" s="133">
        <f t="shared" si="2"/>
        <v>10</v>
      </c>
    </row>
    <row r="21" s="73" customFormat="1" ht="18" customHeight="1" spans="1:18">
      <c r="A21" s="106">
        <v>6</v>
      </c>
      <c r="B21" s="103">
        <v>1818384006</v>
      </c>
      <c r="C21" s="104" t="s">
        <v>35</v>
      </c>
      <c r="D21" s="106" t="s">
        <v>30</v>
      </c>
      <c r="E21" s="107">
        <v>92</v>
      </c>
      <c r="F21" s="108">
        <v>93</v>
      </c>
      <c r="G21" s="107">
        <v>80</v>
      </c>
      <c r="H21" s="107">
        <v>78</v>
      </c>
      <c r="I21" s="107">
        <v>83</v>
      </c>
      <c r="J21" s="107">
        <v>70</v>
      </c>
      <c r="K21" s="107">
        <v>75</v>
      </c>
      <c r="L21" s="107">
        <v>95</v>
      </c>
      <c r="M21" s="124">
        <v>82</v>
      </c>
      <c r="N21" s="126">
        <v>75</v>
      </c>
      <c r="O21" s="125">
        <v>92</v>
      </c>
      <c r="P21" s="107">
        <f t="shared" si="0"/>
        <v>915</v>
      </c>
      <c r="Q21" s="132">
        <f t="shared" si="1"/>
        <v>83.1818181818182</v>
      </c>
      <c r="R21" s="133">
        <f t="shared" si="2"/>
        <v>5</v>
      </c>
    </row>
    <row r="22" s="73" customFormat="1" ht="18" customHeight="1" spans="1:18">
      <c r="A22" s="106">
        <v>7</v>
      </c>
      <c r="B22" s="103">
        <v>1818384007</v>
      </c>
      <c r="C22" s="104" t="s">
        <v>36</v>
      </c>
      <c r="D22" s="106" t="s">
        <v>30</v>
      </c>
      <c r="E22" s="107">
        <v>80</v>
      </c>
      <c r="F22" s="108">
        <v>80</v>
      </c>
      <c r="G22" s="107">
        <v>76</v>
      </c>
      <c r="H22" s="107">
        <v>65</v>
      </c>
      <c r="I22" s="107">
        <v>69</v>
      </c>
      <c r="J22" s="107">
        <v>37</v>
      </c>
      <c r="K22" s="107">
        <v>65</v>
      </c>
      <c r="L22" s="107">
        <v>78</v>
      </c>
      <c r="M22" s="124">
        <v>70</v>
      </c>
      <c r="N22" s="126">
        <v>70</v>
      </c>
      <c r="O22" s="125">
        <v>80</v>
      </c>
      <c r="P22" s="107">
        <f t="shared" si="0"/>
        <v>770</v>
      </c>
      <c r="Q22" s="132">
        <f t="shared" si="1"/>
        <v>70</v>
      </c>
      <c r="R22" s="133">
        <f t="shared" si="2"/>
        <v>28</v>
      </c>
    </row>
    <row r="23" s="73" customFormat="1" ht="18" customHeight="1" spans="1:18">
      <c r="A23" s="106">
        <v>8</v>
      </c>
      <c r="B23" s="103">
        <v>1818384008</v>
      </c>
      <c r="C23" s="104" t="s">
        <v>37</v>
      </c>
      <c r="D23" s="106" t="s">
        <v>30</v>
      </c>
      <c r="E23" s="107">
        <v>90</v>
      </c>
      <c r="F23" s="108">
        <v>87</v>
      </c>
      <c r="G23" s="107">
        <v>78</v>
      </c>
      <c r="H23" s="107">
        <v>77</v>
      </c>
      <c r="I23" s="107">
        <v>88</v>
      </c>
      <c r="J23" s="107">
        <v>65</v>
      </c>
      <c r="K23" s="107">
        <v>70</v>
      </c>
      <c r="L23" s="107">
        <v>88</v>
      </c>
      <c r="M23" s="124">
        <v>71</v>
      </c>
      <c r="N23" s="126">
        <v>79</v>
      </c>
      <c r="O23" s="125">
        <v>98</v>
      </c>
      <c r="P23" s="107">
        <f t="shared" si="0"/>
        <v>891</v>
      </c>
      <c r="Q23" s="132">
        <f t="shared" si="1"/>
        <v>81</v>
      </c>
      <c r="R23" s="133">
        <f t="shared" si="2"/>
        <v>8</v>
      </c>
    </row>
    <row r="24" s="73" customFormat="1" ht="18" customHeight="1" spans="1:18">
      <c r="A24" s="106">
        <v>9</v>
      </c>
      <c r="B24" s="103">
        <v>1818384009</v>
      </c>
      <c r="C24" s="104" t="s">
        <v>38</v>
      </c>
      <c r="D24" s="106" t="s">
        <v>30</v>
      </c>
      <c r="E24" s="107">
        <v>90</v>
      </c>
      <c r="F24" s="108">
        <v>87</v>
      </c>
      <c r="G24" s="107">
        <v>70</v>
      </c>
      <c r="H24" s="107">
        <v>73</v>
      </c>
      <c r="I24" s="107">
        <v>89</v>
      </c>
      <c r="J24" s="107">
        <v>67</v>
      </c>
      <c r="K24" s="107">
        <v>68</v>
      </c>
      <c r="L24" s="107">
        <v>97</v>
      </c>
      <c r="M24" s="124">
        <v>70</v>
      </c>
      <c r="N24" s="126">
        <v>80</v>
      </c>
      <c r="O24" s="125">
        <v>95</v>
      </c>
      <c r="P24" s="107">
        <f t="shared" si="0"/>
        <v>886</v>
      </c>
      <c r="Q24" s="132">
        <f t="shared" si="1"/>
        <v>80.5454545454545</v>
      </c>
      <c r="R24" s="133">
        <f t="shared" si="2"/>
        <v>11</v>
      </c>
    </row>
    <row r="25" s="73" customFormat="1" ht="18" customHeight="1" spans="1:18">
      <c r="A25" s="106">
        <v>10</v>
      </c>
      <c r="B25" s="103">
        <v>1818384010</v>
      </c>
      <c r="C25" s="104" t="s">
        <v>39</v>
      </c>
      <c r="D25" s="106" t="s">
        <v>30</v>
      </c>
      <c r="E25" s="107">
        <v>92</v>
      </c>
      <c r="F25" s="108">
        <v>90</v>
      </c>
      <c r="G25" s="107">
        <v>78</v>
      </c>
      <c r="H25" s="107">
        <v>83</v>
      </c>
      <c r="I25" s="107">
        <v>86</v>
      </c>
      <c r="J25" s="107">
        <v>62</v>
      </c>
      <c r="K25" s="107">
        <v>68</v>
      </c>
      <c r="L25" s="107">
        <v>97</v>
      </c>
      <c r="M25" s="124">
        <v>58</v>
      </c>
      <c r="N25" s="126">
        <v>73</v>
      </c>
      <c r="O25" s="125">
        <v>93</v>
      </c>
      <c r="P25" s="107">
        <f t="shared" si="0"/>
        <v>880</v>
      </c>
      <c r="Q25" s="132">
        <f t="shared" si="1"/>
        <v>80</v>
      </c>
      <c r="R25" s="133">
        <f t="shared" si="2"/>
        <v>13</v>
      </c>
    </row>
    <row r="26" s="73" customFormat="1" ht="18" customHeight="1" spans="1:18">
      <c r="A26" s="106">
        <v>11</v>
      </c>
      <c r="B26" s="103">
        <v>1818384011</v>
      </c>
      <c r="C26" s="104" t="s">
        <v>40</v>
      </c>
      <c r="D26" s="106" t="s">
        <v>30</v>
      </c>
      <c r="E26" s="107">
        <v>82</v>
      </c>
      <c r="F26" s="108">
        <v>87</v>
      </c>
      <c r="G26" s="107">
        <v>73</v>
      </c>
      <c r="H26" s="107">
        <v>68</v>
      </c>
      <c r="I26" s="107">
        <v>83</v>
      </c>
      <c r="J26" s="107">
        <v>57</v>
      </c>
      <c r="K26" s="107">
        <v>55</v>
      </c>
      <c r="L26" s="107">
        <v>90</v>
      </c>
      <c r="M26" s="124">
        <v>58</v>
      </c>
      <c r="N26" s="126">
        <v>68</v>
      </c>
      <c r="O26" s="125">
        <v>78</v>
      </c>
      <c r="P26" s="107">
        <f t="shared" si="0"/>
        <v>799</v>
      </c>
      <c r="Q26" s="132">
        <f t="shared" si="1"/>
        <v>72.6363636363636</v>
      </c>
      <c r="R26" s="133">
        <f t="shared" si="2"/>
        <v>24</v>
      </c>
    </row>
    <row r="27" s="73" customFormat="1" ht="18" customHeight="1" spans="1:18">
      <c r="A27" s="106">
        <v>12</v>
      </c>
      <c r="B27" s="103">
        <v>1818384012</v>
      </c>
      <c r="C27" s="104" t="s">
        <v>41</v>
      </c>
      <c r="D27" s="106" t="s">
        <v>30</v>
      </c>
      <c r="E27" s="107">
        <v>95</v>
      </c>
      <c r="F27" s="108">
        <v>90</v>
      </c>
      <c r="G27" s="107">
        <v>72</v>
      </c>
      <c r="H27" s="107">
        <v>92</v>
      </c>
      <c r="I27" s="107">
        <v>94</v>
      </c>
      <c r="J27" s="107">
        <v>77</v>
      </c>
      <c r="K27" s="107">
        <v>82</v>
      </c>
      <c r="L27" s="107">
        <v>97</v>
      </c>
      <c r="M27" s="124">
        <v>66</v>
      </c>
      <c r="N27" s="126">
        <v>81</v>
      </c>
      <c r="O27" s="125">
        <v>98</v>
      </c>
      <c r="P27" s="107">
        <f t="shared" si="0"/>
        <v>944</v>
      </c>
      <c r="Q27" s="132">
        <f t="shared" si="1"/>
        <v>85.8181818181818</v>
      </c>
      <c r="R27" s="133">
        <f t="shared" si="2"/>
        <v>1</v>
      </c>
    </row>
    <row r="28" s="73" customFormat="1" ht="18" customHeight="1" spans="1:18">
      <c r="A28" s="106">
        <v>13</v>
      </c>
      <c r="B28" s="103">
        <v>1818384013</v>
      </c>
      <c r="C28" s="104" t="s">
        <v>42</v>
      </c>
      <c r="D28" s="106" t="s">
        <v>30</v>
      </c>
      <c r="E28" s="107">
        <v>87</v>
      </c>
      <c r="F28" s="108">
        <v>79</v>
      </c>
      <c r="G28" s="107">
        <v>73</v>
      </c>
      <c r="H28" s="107">
        <v>77</v>
      </c>
      <c r="I28" s="107">
        <v>83</v>
      </c>
      <c r="J28" s="107">
        <v>53</v>
      </c>
      <c r="K28" s="107">
        <v>63</v>
      </c>
      <c r="L28" s="107">
        <v>97</v>
      </c>
      <c r="M28" s="124">
        <v>71</v>
      </c>
      <c r="N28" s="126">
        <v>75</v>
      </c>
      <c r="O28" s="125">
        <v>88</v>
      </c>
      <c r="P28" s="107">
        <f t="shared" si="0"/>
        <v>846</v>
      </c>
      <c r="Q28" s="132">
        <f t="shared" si="1"/>
        <v>76.9090909090909</v>
      </c>
      <c r="R28" s="133">
        <f t="shared" si="2"/>
        <v>15</v>
      </c>
    </row>
    <row r="29" s="73" customFormat="1" ht="18" customHeight="1" spans="1:18">
      <c r="A29" s="106">
        <v>14</v>
      </c>
      <c r="B29" s="103">
        <v>1818384014</v>
      </c>
      <c r="C29" s="104" t="s">
        <v>43</v>
      </c>
      <c r="D29" s="106" t="s">
        <v>30</v>
      </c>
      <c r="E29" s="107">
        <v>68</v>
      </c>
      <c r="F29" s="108">
        <v>89</v>
      </c>
      <c r="G29" s="107">
        <v>73</v>
      </c>
      <c r="H29" s="107">
        <v>63</v>
      </c>
      <c r="I29" s="107">
        <v>92</v>
      </c>
      <c r="J29" s="107">
        <v>52</v>
      </c>
      <c r="K29" s="107">
        <v>75</v>
      </c>
      <c r="L29" s="107">
        <v>88</v>
      </c>
      <c r="M29" s="124">
        <v>63</v>
      </c>
      <c r="N29" s="126">
        <v>73</v>
      </c>
      <c r="O29" s="125">
        <v>93</v>
      </c>
      <c r="P29" s="107">
        <f t="shared" si="0"/>
        <v>829</v>
      </c>
      <c r="Q29" s="132">
        <f t="shared" si="1"/>
        <v>75.3636363636364</v>
      </c>
      <c r="R29" s="133">
        <f t="shared" si="2"/>
        <v>20</v>
      </c>
    </row>
    <row r="30" s="73" customFormat="1" ht="18" customHeight="1" spans="1:18">
      <c r="A30" s="106">
        <v>15</v>
      </c>
      <c r="B30" s="103">
        <v>1818384015</v>
      </c>
      <c r="C30" s="104" t="s">
        <v>44</v>
      </c>
      <c r="D30" s="106" t="s">
        <v>30</v>
      </c>
      <c r="E30" s="107">
        <v>85</v>
      </c>
      <c r="F30" s="108">
        <v>83</v>
      </c>
      <c r="G30" s="107">
        <v>87</v>
      </c>
      <c r="H30" s="107">
        <v>88</v>
      </c>
      <c r="I30" s="107">
        <v>93</v>
      </c>
      <c r="J30" s="107">
        <v>60</v>
      </c>
      <c r="K30" s="107">
        <v>85</v>
      </c>
      <c r="L30" s="107">
        <v>90</v>
      </c>
      <c r="M30" s="124">
        <v>76</v>
      </c>
      <c r="N30" s="126">
        <v>84</v>
      </c>
      <c r="O30" s="125">
        <v>97</v>
      </c>
      <c r="P30" s="107">
        <f t="shared" si="0"/>
        <v>928</v>
      </c>
      <c r="Q30" s="132">
        <f t="shared" si="1"/>
        <v>84.3636363636364</v>
      </c>
      <c r="R30" s="133">
        <f t="shared" si="2"/>
        <v>3</v>
      </c>
    </row>
    <row r="31" s="73" customFormat="1" ht="18" customHeight="1" spans="1:18">
      <c r="A31" s="106">
        <v>16</v>
      </c>
      <c r="B31" s="103">
        <v>1818384016</v>
      </c>
      <c r="C31" s="104" t="s">
        <v>45</v>
      </c>
      <c r="D31" s="106" t="s">
        <v>30</v>
      </c>
      <c r="E31" s="107">
        <v>77</v>
      </c>
      <c r="F31" s="108">
        <v>80</v>
      </c>
      <c r="G31" s="107">
        <v>77</v>
      </c>
      <c r="H31" s="107">
        <v>77</v>
      </c>
      <c r="I31" s="107">
        <v>80</v>
      </c>
      <c r="J31" s="107">
        <v>53</v>
      </c>
      <c r="K31" s="107">
        <v>68</v>
      </c>
      <c r="L31" s="107">
        <v>93</v>
      </c>
      <c r="M31" s="124">
        <v>63</v>
      </c>
      <c r="N31" s="126">
        <v>66</v>
      </c>
      <c r="O31" s="125">
        <v>75</v>
      </c>
      <c r="P31" s="107">
        <f t="shared" si="0"/>
        <v>809</v>
      </c>
      <c r="Q31" s="132">
        <f t="shared" si="1"/>
        <v>73.5454545454545</v>
      </c>
      <c r="R31" s="133">
        <f t="shared" si="2"/>
        <v>23</v>
      </c>
    </row>
    <row r="32" s="73" customFormat="1" ht="18" customHeight="1" spans="1:18">
      <c r="A32" s="106">
        <v>17</v>
      </c>
      <c r="B32" s="103">
        <v>1818384017</v>
      </c>
      <c r="C32" s="104" t="s">
        <v>46</v>
      </c>
      <c r="D32" s="106" t="s">
        <v>30</v>
      </c>
      <c r="E32" s="107">
        <v>70</v>
      </c>
      <c r="F32" s="108">
        <v>59</v>
      </c>
      <c r="G32" s="107">
        <v>82</v>
      </c>
      <c r="H32" s="107">
        <v>58</v>
      </c>
      <c r="I32" s="107">
        <v>84</v>
      </c>
      <c r="J32" s="107">
        <v>62</v>
      </c>
      <c r="K32" s="107">
        <v>62</v>
      </c>
      <c r="L32" s="107">
        <v>95</v>
      </c>
      <c r="M32" s="124">
        <v>50</v>
      </c>
      <c r="N32" s="126">
        <v>68</v>
      </c>
      <c r="O32" s="125">
        <v>78</v>
      </c>
      <c r="P32" s="107">
        <f t="shared" si="0"/>
        <v>768</v>
      </c>
      <c r="Q32" s="132">
        <f t="shared" si="1"/>
        <v>69.8181818181818</v>
      </c>
      <c r="R32" s="133">
        <f t="shared" si="2"/>
        <v>29</v>
      </c>
    </row>
    <row r="33" s="73" customFormat="1" ht="18" customHeight="1" spans="1:18">
      <c r="A33" s="106">
        <v>18</v>
      </c>
      <c r="B33" s="103">
        <v>1818384018</v>
      </c>
      <c r="C33" s="104" t="s">
        <v>47</v>
      </c>
      <c r="D33" s="106" t="s">
        <v>30</v>
      </c>
      <c r="E33" s="107">
        <v>95</v>
      </c>
      <c r="F33" s="108">
        <v>79</v>
      </c>
      <c r="G33" s="107">
        <v>77</v>
      </c>
      <c r="H33" s="107">
        <v>92</v>
      </c>
      <c r="I33" s="107">
        <v>92</v>
      </c>
      <c r="J33" s="107">
        <v>65</v>
      </c>
      <c r="K33" s="107">
        <v>83</v>
      </c>
      <c r="L33" s="107">
        <v>98</v>
      </c>
      <c r="M33" s="124">
        <v>78</v>
      </c>
      <c r="N33" s="126">
        <v>81</v>
      </c>
      <c r="O33" s="125">
        <v>93</v>
      </c>
      <c r="P33" s="107">
        <f t="shared" si="0"/>
        <v>933</v>
      </c>
      <c r="Q33" s="132">
        <f t="shared" si="1"/>
        <v>84.8181818181818</v>
      </c>
      <c r="R33" s="133">
        <f t="shared" si="2"/>
        <v>2</v>
      </c>
    </row>
    <row r="34" s="73" customFormat="1" ht="18" customHeight="1" spans="1:18">
      <c r="A34" s="106">
        <v>19</v>
      </c>
      <c r="B34" s="103">
        <v>1818384019</v>
      </c>
      <c r="C34" s="104" t="s">
        <v>48</v>
      </c>
      <c r="D34" s="106" t="s">
        <v>30</v>
      </c>
      <c r="E34" s="107">
        <v>78</v>
      </c>
      <c r="F34" s="108">
        <v>73</v>
      </c>
      <c r="G34" s="107">
        <v>68</v>
      </c>
      <c r="H34" s="107">
        <v>67</v>
      </c>
      <c r="I34" s="107">
        <v>72</v>
      </c>
      <c r="J34" s="107">
        <v>40</v>
      </c>
      <c r="K34" s="107">
        <v>68</v>
      </c>
      <c r="L34" s="107">
        <v>90</v>
      </c>
      <c r="M34" s="124">
        <v>66</v>
      </c>
      <c r="N34" s="126">
        <v>72</v>
      </c>
      <c r="O34" s="125">
        <v>72</v>
      </c>
      <c r="P34" s="107">
        <f t="shared" si="0"/>
        <v>766</v>
      </c>
      <c r="Q34" s="132">
        <f t="shared" si="1"/>
        <v>69.6363636363636</v>
      </c>
      <c r="R34" s="133">
        <f t="shared" si="2"/>
        <v>30</v>
      </c>
    </row>
    <row r="35" s="73" customFormat="1" ht="18" customHeight="1" spans="1:18">
      <c r="A35" s="106">
        <v>20</v>
      </c>
      <c r="B35" s="103">
        <v>1818384020</v>
      </c>
      <c r="C35" s="104" t="s">
        <v>49</v>
      </c>
      <c r="D35" s="106" t="s">
        <v>30</v>
      </c>
      <c r="E35" s="107">
        <v>60</v>
      </c>
      <c r="F35" s="108">
        <v>85</v>
      </c>
      <c r="G35" s="107">
        <v>73</v>
      </c>
      <c r="H35" s="107">
        <v>97</v>
      </c>
      <c r="I35" s="126">
        <v>91</v>
      </c>
      <c r="J35" s="107">
        <v>53</v>
      </c>
      <c r="K35" s="107">
        <v>73</v>
      </c>
      <c r="L35" s="107">
        <v>88</v>
      </c>
      <c r="M35" s="124">
        <v>60</v>
      </c>
      <c r="N35" s="126">
        <v>67</v>
      </c>
      <c r="O35" s="125">
        <v>92</v>
      </c>
      <c r="P35" s="107">
        <f t="shared" si="0"/>
        <v>839</v>
      </c>
      <c r="Q35" s="132">
        <f t="shared" si="1"/>
        <v>76.2727272727273</v>
      </c>
      <c r="R35" s="133">
        <f t="shared" si="2"/>
        <v>19</v>
      </c>
    </row>
    <row r="36" s="73" customFormat="1" ht="18" customHeight="1" spans="1:18">
      <c r="A36" s="106">
        <v>21</v>
      </c>
      <c r="B36" s="103">
        <v>1818384021</v>
      </c>
      <c r="C36" s="104" t="s">
        <v>50</v>
      </c>
      <c r="D36" s="106" t="s">
        <v>30</v>
      </c>
      <c r="E36" s="107">
        <v>88</v>
      </c>
      <c r="F36" s="108">
        <v>89</v>
      </c>
      <c r="G36" s="107">
        <v>78</v>
      </c>
      <c r="H36" s="107">
        <v>87</v>
      </c>
      <c r="I36" s="107">
        <v>90</v>
      </c>
      <c r="J36" s="107">
        <v>72</v>
      </c>
      <c r="K36" s="107">
        <v>75</v>
      </c>
      <c r="L36" s="107">
        <v>97</v>
      </c>
      <c r="M36" s="124">
        <v>80</v>
      </c>
      <c r="N36" s="126">
        <v>71</v>
      </c>
      <c r="O36" s="125">
        <v>83</v>
      </c>
      <c r="P36" s="107">
        <f t="shared" si="0"/>
        <v>910</v>
      </c>
      <c r="Q36" s="132">
        <f t="shared" si="1"/>
        <v>82.7272727272727</v>
      </c>
      <c r="R36" s="133">
        <f t="shared" si="2"/>
        <v>6</v>
      </c>
    </row>
    <row r="37" s="73" customFormat="1" ht="18" customHeight="1" spans="1:18">
      <c r="A37" s="106">
        <v>22</v>
      </c>
      <c r="B37" s="103">
        <v>1818384022</v>
      </c>
      <c r="C37" s="104" t="s">
        <v>51</v>
      </c>
      <c r="D37" s="106" t="s">
        <v>30</v>
      </c>
      <c r="E37" s="107">
        <v>87</v>
      </c>
      <c r="F37" s="108">
        <v>82</v>
      </c>
      <c r="G37" s="107">
        <v>72</v>
      </c>
      <c r="H37" s="107">
        <v>63</v>
      </c>
      <c r="I37" s="107">
        <v>80</v>
      </c>
      <c r="J37" s="107">
        <v>43</v>
      </c>
      <c r="K37" s="107">
        <v>73</v>
      </c>
      <c r="L37" s="107">
        <v>75</v>
      </c>
      <c r="M37" s="124">
        <v>50</v>
      </c>
      <c r="N37" s="126">
        <v>75</v>
      </c>
      <c r="O37" s="125">
        <v>78</v>
      </c>
      <c r="P37" s="107">
        <f t="shared" si="0"/>
        <v>778</v>
      </c>
      <c r="Q37" s="132">
        <f t="shared" si="1"/>
        <v>70.7272727272727</v>
      </c>
      <c r="R37" s="133">
        <f t="shared" si="2"/>
        <v>26</v>
      </c>
    </row>
    <row r="38" s="73" customFormat="1" ht="18" customHeight="1" spans="1:18">
      <c r="A38" s="106">
        <v>23</v>
      </c>
      <c r="B38" s="103">
        <v>1818384023</v>
      </c>
      <c r="C38" s="104" t="s">
        <v>52</v>
      </c>
      <c r="D38" s="106" t="s">
        <v>30</v>
      </c>
      <c r="E38" s="107">
        <v>90</v>
      </c>
      <c r="F38" s="108">
        <v>82</v>
      </c>
      <c r="G38" s="107">
        <v>73</v>
      </c>
      <c r="H38" s="107">
        <v>80</v>
      </c>
      <c r="I38" s="107">
        <v>60</v>
      </c>
      <c r="J38" s="107">
        <v>62</v>
      </c>
      <c r="K38" s="107">
        <v>68</v>
      </c>
      <c r="L38" s="107">
        <v>95</v>
      </c>
      <c r="M38" s="124">
        <v>58</v>
      </c>
      <c r="N38" s="126">
        <v>81</v>
      </c>
      <c r="O38" s="125">
        <v>93</v>
      </c>
      <c r="P38" s="107">
        <f t="shared" si="0"/>
        <v>842</v>
      </c>
      <c r="Q38" s="132">
        <f t="shared" si="1"/>
        <v>76.5454545454545</v>
      </c>
      <c r="R38" s="133">
        <f t="shared" si="2"/>
        <v>18</v>
      </c>
    </row>
    <row r="39" s="73" customFormat="1" ht="18" customHeight="1" spans="1:18">
      <c r="A39" s="106">
        <v>24</v>
      </c>
      <c r="B39" s="103">
        <v>1818384024</v>
      </c>
      <c r="C39" s="104" t="s">
        <v>53</v>
      </c>
      <c r="D39" s="106" t="s">
        <v>30</v>
      </c>
      <c r="E39" s="107">
        <v>80</v>
      </c>
      <c r="F39" s="108">
        <v>72</v>
      </c>
      <c r="G39" s="107">
        <v>82</v>
      </c>
      <c r="H39" s="107">
        <v>67</v>
      </c>
      <c r="I39" s="107">
        <v>69</v>
      </c>
      <c r="J39" s="107">
        <v>28</v>
      </c>
      <c r="K39" s="107">
        <v>70</v>
      </c>
      <c r="L39" s="107">
        <v>82</v>
      </c>
      <c r="M39" s="124">
        <v>85</v>
      </c>
      <c r="N39" s="126">
        <v>67</v>
      </c>
      <c r="O39" s="125">
        <v>72</v>
      </c>
      <c r="P39" s="107">
        <f t="shared" si="0"/>
        <v>774</v>
      </c>
      <c r="Q39" s="132">
        <f t="shared" si="1"/>
        <v>70.3636363636364</v>
      </c>
      <c r="R39" s="133">
        <f t="shared" si="2"/>
        <v>27</v>
      </c>
    </row>
    <row r="40" s="73" customFormat="1" ht="18" customHeight="1" spans="1:18">
      <c r="A40" s="106">
        <v>25</v>
      </c>
      <c r="B40" s="103">
        <v>1818384025</v>
      </c>
      <c r="C40" s="104" t="s">
        <v>54</v>
      </c>
      <c r="D40" s="106" t="s">
        <v>30</v>
      </c>
      <c r="E40" s="107">
        <v>93</v>
      </c>
      <c r="F40" s="108">
        <v>87</v>
      </c>
      <c r="G40" s="107">
        <v>73</v>
      </c>
      <c r="H40" s="107">
        <v>77</v>
      </c>
      <c r="I40" s="107">
        <v>86</v>
      </c>
      <c r="J40" s="107">
        <v>60</v>
      </c>
      <c r="K40" s="107">
        <v>70</v>
      </c>
      <c r="L40" s="107">
        <v>95</v>
      </c>
      <c r="M40" s="124">
        <v>71</v>
      </c>
      <c r="N40" s="126">
        <v>78</v>
      </c>
      <c r="O40" s="125">
        <v>93</v>
      </c>
      <c r="P40" s="107">
        <f t="shared" si="0"/>
        <v>883</v>
      </c>
      <c r="Q40" s="132">
        <f t="shared" si="1"/>
        <v>80.2727272727273</v>
      </c>
      <c r="R40" s="133">
        <f t="shared" si="2"/>
        <v>12</v>
      </c>
    </row>
    <row r="41" s="73" customFormat="1" ht="18" customHeight="1" spans="1:18">
      <c r="A41" s="106">
        <v>26</v>
      </c>
      <c r="B41" s="103">
        <v>1818384026</v>
      </c>
      <c r="C41" s="104" t="s">
        <v>55</v>
      </c>
      <c r="D41" s="106" t="s">
        <v>30</v>
      </c>
      <c r="E41" s="107">
        <v>80</v>
      </c>
      <c r="F41" s="108">
        <v>72</v>
      </c>
      <c r="G41" s="107">
        <v>83</v>
      </c>
      <c r="H41" s="107">
        <v>90</v>
      </c>
      <c r="I41" s="107">
        <v>80</v>
      </c>
      <c r="J41" s="107">
        <v>53</v>
      </c>
      <c r="K41" s="107">
        <v>68</v>
      </c>
      <c r="L41" s="107">
        <v>85</v>
      </c>
      <c r="M41" s="124">
        <v>76</v>
      </c>
      <c r="N41" s="126">
        <v>77</v>
      </c>
      <c r="O41" s="125">
        <v>92</v>
      </c>
      <c r="P41" s="107">
        <f t="shared" si="0"/>
        <v>856</v>
      </c>
      <c r="Q41" s="132">
        <f t="shared" si="1"/>
        <v>77.8181818181818</v>
      </c>
      <c r="R41" s="133">
        <f t="shared" si="2"/>
        <v>14</v>
      </c>
    </row>
    <row r="42" s="73" customFormat="1" ht="18" customHeight="1" spans="1:18">
      <c r="A42" s="106">
        <v>27</v>
      </c>
      <c r="B42" s="103">
        <v>1818384027</v>
      </c>
      <c r="C42" s="104" t="s">
        <v>56</v>
      </c>
      <c r="D42" s="106" t="s">
        <v>30</v>
      </c>
      <c r="E42" s="107">
        <v>95</v>
      </c>
      <c r="F42" s="108">
        <v>83</v>
      </c>
      <c r="G42" s="107">
        <v>83</v>
      </c>
      <c r="H42" s="107">
        <v>72</v>
      </c>
      <c r="I42" s="107">
        <v>85</v>
      </c>
      <c r="J42" s="107">
        <v>68</v>
      </c>
      <c r="K42" s="107">
        <v>76</v>
      </c>
      <c r="L42" s="107">
        <v>93</v>
      </c>
      <c r="M42" s="124">
        <v>68</v>
      </c>
      <c r="N42" s="126">
        <v>74</v>
      </c>
      <c r="O42" s="125">
        <v>97</v>
      </c>
      <c r="P42" s="107">
        <f t="shared" si="0"/>
        <v>894</v>
      </c>
      <c r="Q42" s="132">
        <f t="shared" si="1"/>
        <v>81.2727272727273</v>
      </c>
      <c r="R42" s="133">
        <f t="shared" si="2"/>
        <v>7</v>
      </c>
    </row>
    <row r="43" s="73" customFormat="1" ht="18" customHeight="1" spans="1:18">
      <c r="A43" s="106">
        <v>28</v>
      </c>
      <c r="B43" s="103">
        <v>1818384028</v>
      </c>
      <c r="C43" s="104" t="s">
        <v>57</v>
      </c>
      <c r="D43" s="106" t="s">
        <v>30</v>
      </c>
      <c r="E43" s="107">
        <v>80</v>
      </c>
      <c r="F43" s="108">
        <v>80</v>
      </c>
      <c r="G43" s="107">
        <v>70</v>
      </c>
      <c r="H43" s="107">
        <v>60</v>
      </c>
      <c r="I43" s="107">
        <v>75</v>
      </c>
      <c r="J43" s="107">
        <v>42</v>
      </c>
      <c r="K43" s="107">
        <v>73</v>
      </c>
      <c r="L43" s="107">
        <v>85</v>
      </c>
      <c r="M43" s="124">
        <v>81</v>
      </c>
      <c r="N43" s="126">
        <v>76</v>
      </c>
      <c r="O43" s="125">
        <v>93</v>
      </c>
      <c r="P43" s="107">
        <f t="shared" si="0"/>
        <v>815</v>
      </c>
      <c r="Q43" s="132">
        <f t="shared" si="1"/>
        <v>74.0909090909091</v>
      </c>
      <c r="R43" s="133">
        <f t="shared" si="2"/>
        <v>22</v>
      </c>
    </row>
    <row r="44" s="73" customFormat="1" ht="18" customHeight="1" spans="1:18">
      <c r="A44" s="106">
        <v>29</v>
      </c>
      <c r="B44" s="103">
        <v>1818384029</v>
      </c>
      <c r="C44" s="104" t="s">
        <v>58</v>
      </c>
      <c r="D44" s="106" t="s">
        <v>30</v>
      </c>
      <c r="E44" s="107">
        <v>90</v>
      </c>
      <c r="F44" s="108">
        <v>75</v>
      </c>
      <c r="G44" s="107">
        <v>70</v>
      </c>
      <c r="H44" s="107">
        <v>82</v>
      </c>
      <c r="I44" s="107">
        <v>84</v>
      </c>
      <c r="J44" s="107">
        <v>50</v>
      </c>
      <c r="K44" s="107">
        <v>77</v>
      </c>
      <c r="L44" s="107">
        <v>90</v>
      </c>
      <c r="M44" s="124">
        <v>66</v>
      </c>
      <c r="N44" s="126">
        <v>77</v>
      </c>
      <c r="O44" s="125">
        <v>85</v>
      </c>
      <c r="P44" s="107">
        <f t="shared" si="0"/>
        <v>846</v>
      </c>
      <c r="Q44" s="132">
        <f t="shared" si="1"/>
        <v>76.9090909090909</v>
      </c>
      <c r="R44" s="133">
        <f t="shared" si="2"/>
        <v>15</v>
      </c>
    </row>
    <row r="45" s="73" customFormat="1" ht="18" customHeight="1" spans="1:18">
      <c r="A45" s="106">
        <v>30</v>
      </c>
      <c r="B45" s="103">
        <v>1818384030</v>
      </c>
      <c r="C45" s="104" t="s">
        <v>59</v>
      </c>
      <c r="D45" s="106" t="s">
        <v>30</v>
      </c>
      <c r="E45" s="107">
        <v>90</v>
      </c>
      <c r="F45" s="108">
        <v>90</v>
      </c>
      <c r="G45" s="107">
        <v>80</v>
      </c>
      <c r="H45" s="107">
        <v>70</v>
      </c>
      <c r="I45" s="107">
        <v>91</v>
      </c>
      <c r="J45" s="107">
        <v>63</v>
      </c>
      <c r="K45" s="107">
        <v>73</v>
      </c>
      <c r="L45" s="107">
        <v>90</v>
      </c>
      <c r="M45" s="124">
        <v>70</v>
      </c>
      <c r="N45" s="126">
        <v>73</v>
      </c>
      <c r="O45" s="125">
        <v>98</v>
      </c>
      <c r="P45" s="107">
        <f t="shared" si="0"/>
        <v>888</v>
      </c>
      <c r="Q45" s="132">
        <f t="shared" si="1"/>
        <v>80.7272727272727</v>
      </c>
      <c r="R45" s="133">
        <f>RANK(P45,$P$16:$P$45)</f>
        <v>9</v>
      </c>
    </row>
    <row r="46" s="101" customFormat="1" ht="18" customHeight="1" spans="1:18">
      <c r="A46" s="179"/>
      <c r="B46" s="223"/>
      <c r="C46" s="232"/>
      <c r="D46" s="179"/>
      <c r="E46" s="182"/>
      <c r="F46" s="182"/>
      <c r="G46" s="182"/>
      <c r="H46" s="182"/>
      <c r="I46" s="182"/>
      <c r="J46" s="182"/>
      <c r="K46" s="182"/>
      <c r="L46" s="182"/>
      <c r="M46" s="181"/>
      <c r="N46" s="180"/>
      <c r="O46" s="182"/>
      <c r="P46" s="182"/>
      <c r="Q46" s="183"/>
      <c r="R46" s="184"/>
    </row>
    <row r="47" s="101" customFormat="1" ht="18" customHeight="1" spans="1:18">
      <c r="A47" s="112"/>
      <c r="B47" s="194"/>
      <c r="C47" s="231"/>
      <c r="D47" s="112"/>
      <c r="E47" s="137"/>
      <c r="F47" s="137"/>
      <c r="G47" s="137"/>
      <c r="H47" s="137"/>
      <c r="I47" s="137"/>
      <c r="J47" s="137"/>
      <c r="K47" s="137"/>
      <c r="L47" s="137"/>
      <c r="M47" s="154"/>
      <c r="N47" s="155"/>
      <c r="O47" s="137"/>
      <c r="P47" s="137"/>
      <c r="Q47" s="136"/>
      <c r="R47" s="158"/>
    </row>
    <row r="48" s="73" customFormat="1" ht="18" customHeight="1" spans="1:18">
      <c r="A48" s="112"/>
      <c r="B48" s="112"/>
      <c r="C48" s="173"/>
      <c r="D48" s="112"/>
      <c r="E48" s="137"/>
      <c r="F48" s="137"/>
      <c r="G48" s="137"/>
      <c r="H48" s="137"/>
      <c r="I48" s="137"/>
      <c r="J48" s="137"/>
      <c r="K48" s="137"/>
      <c r="L48" s="137"/>
      <c r="M48" s="137"/>
      <c r="N48" s="155"/>
      <c r="O48" s="137"/>
      <c r="P48" s="137"/>
      <c r="Q48" s="136"/>
      <c r="R48" s="137"/>
    </row>
    <row r="49" ht="18" customHeight="1" spans="1:18">
      <c r="A49" s="145"/>
      <c r="B49" s="146"/>
      <c r="C49" s="230" t="s">
        <v>60</v>
      </c>
      <c r="D49" s="148"/>
      <c r="E49" s="148">
        <f t="shared" ref="E49:O49" si="3">MAX(E16:E45)</f>
        <v>97</v>
      </c>
      <c r="F49" s="148">
        <f t="shared" si="3"/>
        <v>93</v>
      </c>
      <c r="G49" s="148">
        <f t="shared" si="3"/>
        <v>87</v>
      </c>
      <c r="H49" s="148">
        <f t="shared" si="3"/>
        <v>97</v>
      </c>
      <c r="I49" s="148">
        <f t="shared" si="3"/>
        <v>94</v>
      </c>
      <c r="J49" s="148">
        <f t="shared" si="3"/>
        <v>77</v>
      </c>
      <c r="K49" s="148">
        <f t="shared" si="3"/>
        <v>85</v>
      </c>
      <c r="L49" s="148">
        <f t="shared" si="3"/>
        <v>98</v>
      </c>
      <c r="M49" s="148">
        <f t="shared" si="3"/>
        <v>85</v>
      </c>
      <c r="N49" s="148">
        <f t="shared" si="3"/>
        <v>84</v>
      </c>
      <c r="O49" s="148">
        <f t="shared" si="3"/>
        <v>100</v>
      </c>
      <c r="P49" s="156"/>
      <c r="Q49" s="145"/>
      <c r="R49" s="159"/>
    </row>
    <row r="50" ht="18" customHeight="1" spans="1:18">
      <c r="A50" s="145"/>
      <c r="B50" s="146"/>
      <c r="C50" s="230" t="s">
        <v>61</v>
      </c>
      <c r="D50" s="148"/>
      <c r="E50" s="148">
        <f t="shared" ref="E50:O50" si="4">MIN(E16:E45)</f>
        <v>60</v>
      </c>
      <c r="F50" s="148">
        <f t="shared" si="4"/>
        <v>59</v>
      </c>
      <c r="G50" s="148">
        <f t="shared" si="4"/>
        <v>68</v>
      </c>
      <c r="H50" s="148">
        <f t="shared" si="4"/>
        <v>58</v>
      </c>
      <c r="I50" s="148">
        <f t="shared" si="4"/>
        <v>60</v>
      </c>
      <c r="J50" s="148">
        <f t="shared" si="4"/>
        <v>28</v>
      </c>
      <c r="K50" s="148">
        <f t="shared" si="4"/>
        <v>55</v>
      </c>
      <c r="L50" s="148">
        <f t="shared" si="4"/>
        <v>75</v>
      </c>
      <c r="M50" s="148">
        <f t="shared" si="4"/>
        <v>50</v>
      </c>
      <c r="N50" s="148">
        <f t="shared" si="4"/>
        <v>66</v>
      </c>
      <c r="O50" s="148">
        <f t="shared" si="4"/>
        <v>72</v>
      </c>
      <c r="P50" s="156"/>
      <c r="Q50" s="145"/>
      <c r="R50" s="159"/>
    </row>
    <row r="51" ht="18" customHeight="1" spans="1:18">
      <c r="A51" s="145"/>
      <c r="B51" s="146"/>
      <c r="C51" s="230" t="s">
        <v>62</v>
      </c>
      <c r="D51" s="148"/>
      <c r="E51" s="148">
        <f t="shared" ref="E51:O51" si="5">AVERAGE(E16:E45)</f>
        <v>84.3666666666667</v>
      </c>
      <c r="F51" s="148">
        <f t="shared" si="5"/>
        <v>82.3666666666667</v>
      </c>
      <c r="G51" s="148">
        <f t="shared" si="5"/>
        <v>75.8333333333333</v>
      </c>
      <c r="H51" s="148">
        <f t="shared" si="5"/>
        <v>75.5333333333333</v>
      </c>
      <c r="I51" s="148">
        <f t="shared" si="5"/>
        <v>82.8333333333333</v>
      </c>
      <c r="J51" s="148">
        <f t="shared" si="5"/>
        <v>56.4333333333333</v>
      </c>
      <c r="K51" s="148">
        <f t="shared" si="5"/>
        <v>71.6333333333333</v>
      </c>
      <c r="L51" s="148">
        <f t="shared" si="5"/>
        <v>90.8333333333333</v>
      </c>
      <c r="M51" s="148">
        <f t="shared" si="5"/>
        <v>68.8</v>
      </c>
      <c r="N51" s="148">
        <f t="shared" si="5"/>
        <v>74.6</v>
      </c>
      <c r="O51" s="148">
        <f t="shared" si="5"/>
        <v>88.6</v>
      </c>
      <c r="P51" s="156"/>
      <c r="Q51" s="145"/>
      <c r="R51" s="159"/>
    </row>
    <row r="52" ht="20.1" customHeight="1" spans="3:3">
      <c r="C52" s="68"/>
    </row>
    <row r="53" ht="20.1" customHeight="1" spans="3:16">
      <c r="C53" t="s">
        <v>63</v>
      </c>
      <c r="D53" s="114"/>
      <c r="E53" s="115"/>
      <c r="F53" s="115"/>
      <c r="G53" s="115"/>
      <c r="H53" s="115"/>
      <c r="I53" s="115"/>
      <c r="J53" s="115"/>
      <c r="K53" s="115"/>
      <c r="L53" s="118" t="s">
        <v>64</v>
      </c>
      <c r="M53" s="115"/>
      <c r="N53" s="115"/>
      <c r="O53" s="115"/>
      <c r="P53" s="115"/>
    </row>
    <row r="54" ht="20.1" customHeight="1" spans="3:16">
      <c r="C54" s="116" t="s">
        <v>65</v>
      </c>
      <c r="D54" s="114"/>
      <c r="E54" s="71" t="s">
        <v>66</v>
      </c>
      <c r="F54" s="115"/>
      <c r="G54" s="115"/>
      <c r="H54" s="115"/>
      <c r="I54" s="115"/>
      <c r="J54" s="115"/>
      <c r="K54" s="115"/>
      <c r="L54" s="129" t="s">
        <v>67</v>
      </c>
      <c r="N54" s="115"/>
      <c r="O54" s="115"/>
      <c r="P54" s="115"/>
    </row>
    <row r="55" ht="20.1" customHeight="1" spans="3:16">
      <c r="C55" s="117"/>
      <c r="D55" s="114"/>
      <c r="E55" s="114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</row>
    <row r="56" ht="20.1" customHeight="1" spans="3:16">
      <c r="C56" s="117"/>
      <c r="D56" s="114"/>
      <c r="E56" s="114"/>
      <c r="F56" s="115"/>
      <c r="G56" s="115"/>
      <c r="H56" s="115"/>
      <c r="I56" s="115"/>
      <c r="J56" s="115"/>
      <c r="K56" s="115"/>
      <c r="M56" s="115"/>
      <c r="N56" s="115"/>
      <c r="O56" s="115"/>
      <c r="P56" s="115"/>
    </row>
    <row r="57" ht="20.1" customHeight="1" spans="3:16">
      <c r="C57" s="118" t="s">
        <v>68</v>
      </c>
      <c r="D57" s="114"/>
      <c r="E57" t="s">
        <v>69</v>
      </c>
      <c r="F57" s="115"/>
      <c r="G57" s="115"/>
      <c r="H57" s="115"/>
      <c r="I57" s="115"/>
      <c r="J57" s="115"/>
      <c r="K57" s="115"/>
      <c r="L57" s="118" t="s">
        <v>70</v>
      </c>
      <c r="M57" s="115"/>
      <c r="N57" s="115"/>
      <c r="O57" s="115"/>
      <c r="P57" s="115"/>
    </row>
    <row r="58" ht="20.1" customHeight="1" spans="3:16">
      <c r="C58" s="116" t="s">
        <v>71</v>
      </c>
      <c r="G58" s="115"/>
      <c r="H58" s="115"/>
      <c r="I58" s="115"/>
      <c r="J58" s="115"/>
      <c r="K58" s="115"/>
      <c r="L58" s="116" t="s">
        <v>72</v>
      </c>
      <c r="M58" s="115"/>
      <c r="N58" s="115"/>
      <c r="O58" s="115"/>
      <c r="P58" s="115"/>
    </row>
    <row r="59" ht="20.1" customHeight="1" spans="3:16">
      <c r="C59" s="115"/>
      <c r="F59" s="115"/>
      <c r="G59" s="115"/>
      <c r="H59" s="115"/>
      <c r="I59" s="115"/>
      <c r="J59" s="115"/>
      <c r="K59" s="115"/>
      <c r="L59" s="115"/>
      <c r="M59" s="115"/>
      <c r="N59" s="115"/>
      <c r="O59" s="115"/>
      <c r="P59" s="115"/>
    </row>
    <row r="60" ht="20.1" customHeight="1" spans="3:16">
      <c r="C60" s="115"/>
      <c r="F60" s="115"/>
      <c r="G60" s="115"/>
      <c r="H60" s="115"/>
      <c r="I60" s="115"/>
      <c r="J60" s="115"/>
      <c r="K60" s="115"/>
      <c r="L60" s="115"/>
      <c r="M60" s="115"/>
      <c r="N60" s="115"/>
      <c r="O60" s="115"/>
      <c r="P60" s="115"/>
    </row>
    <row r="61" ht="20.1" customHeight="1" spans="2:16">
      <c r="B61" s="119"/>
      <c r="C61" s="120"/>
      <c r="D61" s="121"/>
      <c r="E61" s="121"/>
      <c r="F61" s="119"/>
      <c r="G61" s="119"/>
      <c r="H61" s="119"/>
      <c r="I61" s="119"/>
      <c r="J61" s="119"/>
      <c r="K61" s="119"/>
      <c r="L61" s="115"/>
      <c r="M61" s="115"/>
      <c r="N61" s="115"/>
      <c r="O61" s="115"/>
      <c r="P61" s="115"/>
    </row>
    <row r="62" ht="13.5" customHeight="1" spans="2:16">
      <c r="B62" s="119"/>
      <c r="C62" s="120"/>
      <c r="D62" s="121"/>
      <c r="E62" s="121"/>
      <c r="F62" s="119"/>
      <c r="G62" s="119"/>
      <c r="H62" s="119"/>
      <c r="I62" s="119"/>
      <c r="J62" s="119"/>
      <c r="K62" s="119"/>
      <c r="L62" s="115"/>
      <c r="M62" s="115"/>
      <c r="N62" s="115"/>
      <c r="O62" s="115"/>
      <c r="P62" s="115"/>
    </row>
    <row r="63" ht="20.1" customHeight="1" spans="3:16">
      <c r="C63" s="115"/>
      <c r="D63" s="114"/>
      <c r="E63" s="115"/>
      <c r="F63" s="115"/>
      <c r="G63" s="115"/>
      <c r="H63" s="115"/>
      <c r="I63" s="115"/>
      <c r="J63" s="115"/>
      <c r="K63" s="115"/>
      <c r="L63" s="115"/>
      <c r="M63" s="115"/>
      <c r="N63" s="115"/>
      <c r="O63" s="115"/>
      <c r="P63" s="115"/>
    </row>
    <row r="64" customHeight="1" spans="1:18">
      <c r="A64" s="4" t="s">
        <v>0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</row>
    <row r="65" customHeight="1" spans="1:18">
      <c r="A65" s="5" t="s">
        <v>1</v>
      </c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</row>
    <row r="66" customHeight="1" spans="1:18">
      <c r="A66" s="6" t="s">
        <v>2</v>
      </c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</row>
    <row r="67" customHeight="1" spans="1:18">
      <c r="A67" s="7" t="s">
        <v>3</v>
      </c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</row>
    <row r="68" customHeight="1" spans="1:18">
      <c r="A68" s="8" t="s">
        <v>4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</row>
    <row r="69" customHeight="1" spans="1:18">
      <c r="A69" s="9" t="s">
        <v>5</v>
      </c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</row>
    <row r="70" ht="10.5" customHeight="1" spans="1:18">
      <c r="A70" s="10"/>
      <c r="B70" s="10"/>
      <c r="C70" s="10"/>
      <c r="D70" s="10"/>
      <c r="E70" s="10"/>
      <c r="F70" s="10"/>
      <c r="G70" s="10"/>
      <c r="H70" s="10"/>
      <c r="I70" s="10"/>
      <c r="J70" s="29"/>
      <c r="K70" s="29"/>
      <c r="L70" s="29"/>
      <c r="M70" s="30"/>
      <c r="N70" s="30"/>
      <c r="O70" s="30"/>
      <c r="P70" s="30"/>
      <c r="Q70" s="30"/>
      <c r="R70" s="34"/>
    </row>
    <row r="71" ht="10.5" customHeight="1" spans="1:18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31"/>
      <c r="N71" s="31"/>
      <c r="O71" s="31"/>
      <c r="P71" s="31"/>
      <c r="Q71" s="31"/>
      <c r="R71" s="35"/>
    </row>
    <row r="72" customHeight="1" spans="1:18">
      <c r="A72" s="12" t="s">
        <v>6</v>
      </c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</row>
    <row r="73" customHeight="1" spans="1:18">
      <c r="A73" s="12" t="s">
        <v>7</v>
      </c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</row>
    <row r="74" customHeight="1" spans="1:18">
      <c r="A74" s="12" t="s">
        <v>8</v>
      </c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</row>
    <row r="75" ht="20.1" customHeight="1" spans="3:3">
      <c r="C75" s="68"/>
    </row>
    <row r="76" customHeight="1" spans="1:18">
      <c r="A76" s="13" t="s">
        <v>9</v>
      </c>
      <c r="B76" s="14" t="s">
        <v>10</v>
      </c>
      <c r="C76" s="14" t="s">
        <v>11</v>
      </c>
      <c r="D76" s="15" t="s">
        <v>12</v>
      </c>
      <c r="E76" s="16" t="s">
        <v>13</v>
      </c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5" t="s">
        <v>14</v>
      </c>
      <c r="Q76" s="15" t="s">
        <v>15</v>
      </c>
      <c r="R76" s="36" t="s">
        <v>16</v>
      </c>
    </row>
    <row r="77" ht="42.05" spans="1:18">
      <c r="A77" s="17"/>
      <c r="B77" s="18"/>
      <c r="C77" s="18"/>
      <c r="D77" s="19"/>
      <c r="E77" s="20" t="s">
        <v>17</v>
      </c>
      <c r="F77" s="20" t="s">
        <v>18</v>
      </c>
      <c r="G77" s="20" t="s">
        <v>19</v>
      </c>
      <c r="H77" s="20" t="s">
        <v>20</v>
      </c>
      <c r="I77" s="20" t="s">
        <v>21</v>
      </c>
      <c r="J77" s="20" t="s">
        <v>22</v>
      </c>
      <c r="K77" s="20" t="s">
        <v>23</v>
      </c>
      <c r="L77" s="20" t="s">
        <v>24</v>
      </c>
      <c r="M77" s="20" t="s">
        <v>25</v>
      </c>
      <c r="N77" s="20" t="s">
        <v>26</v>
      </c>
      <c r="O77" s="20" t="s">
        <v>27</v>
      </c>
      <c r="P77" s="19"/>
      <c r="Q77" s="19"/>
      <c r="R77" s="37"/>
    </row>
    <row r="78" s="73" customFormat="1" ht="18" customHeight="1" spans="1:18">
      <c r="A78" s="138" t="s">
        <v>28</v>
      </c>
      <c r="B78" s="138"/>
      <c r="C78" s="138"/>
      <c r="D78" s="138"/>
      <c r="E78" s="139">
        <v>75</v>
      </c>
      <c r="F78" s="139">
        <v>75</v>
      </c>
      <c r="G78" s="139">
        <v>75</v>
      </c>
      <c r="H78" s="139">
        <v>75</v>
      </c>
      <c r="I78" s="139">
        <v>75</v>
      </c>
      <c r="J78" s="139">
        <v>75</v>
      </c>
      <c r="K78" s="139">
        <v>75</v>
      </c>
      <c r="L78" s="139">
        <v>75</v>
      </c>
      <c r="M78" s="139">
        <v>75</v>
      </c>
      <c r="N78" s="139">
        <v>75</v>
      </c>
      <c r="O78" s="139">
        <v>75</v>
      </c>
      <c r="P78" s="139"/>
      <c r="Q78" s="139"/>
      <c r="R78" s="139"/>
    </row>
    <row r="79" s="73" customFormat="1" ht="18" customHeight="1" spans="1:20">
      <c r="A79" s="102">
        <v>1</v>
      </c>
      <c r="B79" s="103">
        <v>1818384031</v>
      </c>
      <c r="C79" s="104" t="s">
        <v>73</v>
      </c>
      <c r="D79" s="102" t="s">
        <v>74</v>
      </c>
      <c r="E79" s="105">
        <v>57</v>
      </c>
      <c r="F79" s="103">
        <v>63</v>
      </c>
      <c r="G79" s="105">
        <v>62</v>
      </c>
      <c r="H79" s="105">
        <v>57</v>
      </c>
      <c r="I79" s="105">
        <v>50</v>
      </c>
      <c r="J79" s="105">
        <v>43</v>
      </c>
      <c r="K79" s="105">
        <v>51</v>
      </c>
      <c r="L79" s="105">
        <v>77</v>
      </c>
      <c r="M79" s="122">
        <v>50</v>
      </c>
      <c r="N79" s="105">
        <v>66</v>
      </c>
      <c r="O79" s="123">
        <v>63</v>
      </c>
      <c r="P79" s="105">
        <f>SUM(E79:O79)</f>
        <v>639</v>
      </c>
      <c r="Q79" s="130">
        <f>AVERAGE(E79:O79)</f>
        <v>58.0909090909091</v>
      </c>
      <c r="R79" s="131">
        <f>RANK(P79,$P$79:$P$110)</f>
        <v>28</v>
      </c>
      <c r="T79" s="157"/>
    </row>
    <row r="80" s="73" customFormat="1" ht="18" customHeight="1" spans="1:18">
      <c r="A80" s="106">
        <v>2</v>
      </c>
      <c r="B80" s="103">
        <v>1818384032</v>
      </c>
      <c r="C80" s="104" t="s">
        <v>75</v>
      </c>
      <c r="D80" s="106" t="s">
        <v>74</v>
      </c>
      <c r="E80" s="107">
        <v>78</v>
      </c>
      <c r="F80" s="108">
        <v>73</v>
      </c>
      <c r="G80" s="107">
        <v>62</v>
      </c>
      <c r="H80" s="107">
        <v>53</v>
      </c>
      <c r="I80" s="107">
        <v>68</v>
      </c>
      <c r="J80" s="107">
        <v>40</v>
      </c>
      <c r="K80" s="107">
        <v>73</v>
      </c>
      <c r="L80" s="107">
        <v>63</v>
      </c>
      <c r="M80" s="124">
        <v>53</v>
      </c>
      <c r="N80" s="107">
        <v>65</v>
      </c>
      <c r="O80" s="125">
        <v>75</v>
      </c>
      <c r="P80" s="107">
        <f t="shared" ref="P80:P110" si="6">SUM(E80:O80)</f>
        <v>703</v>
      </c>
      <c r="Q80" s="132">
        <f t="shared" ref="Q80:Q110" si="7">AVERAGE(E80:O80)</f>
        <v>63.9090909090909</v>
      </c>
      <c r="R80" s="131">
        <f t="shared" ref="R80:R110" si="8">RANK(P80,$P$79:$P$110)</f>
        <v>24</v>
      </c>
    </row>
    <row r="81" s="73" customFormat="1" ht="18" customHeight="1" spans="1:18">
      <c r="A81" s="106">
        <v>3</v>
      </c>
      <c r="B81" s="103">
        <v>1818384033</v>
      </c>
      <c r="C81" s="104" t="s">
        <v>76</v>
      </c>
      <c r="D81" s="106" t="s">
        <v>74</v>
      </c>
      <c r="E81" s="107">
        <v>43</v>
      </c>
      <c r="F81" s="108">
        <v>60</v>
      </c>
      <c r="G81" s="107">
        <v>63</v>
      </c>
      <c r="H81" s="107">
        <v>50</v>
      </c>
      <c r="I81" s="107">
        <v>63</v>
      </c>
      <c r="J81" s="107">
        <v>45</v>
      </c>
      <c r="K81" s="107">
        <v>64</v>
      </c>
      <c r="L81" s="107">
        <v>82</v>
      </c>
      <c r="M81" s="124">
        <v>58</v>
      </c>
      <c r="N81" s="107">
        <v>69</v>
      </c>
      <c r="O81" s="125">
        <v>68</v>
      </c>
      <c r="P81" s="107">
        <f t="shared" si="6"/>
        <v>665</v>
      </c>
      <c r="Q81" s="132">
        <f t="shared" si="7"/>
        <v>60.4545454545455</v>
      </c>
      <c r="R81" s="131">
        <f t="shared" si="8"/>
        <v>26</v>
      </c>
    </row>
    <row r="82" s="73" customFormat="1" ht="18" customHeight="1" spans="1:18">
      <c r="A82" s="106">
        <v>4</v>
      </c>
      <c r="B82" s="103">
        <v>1818384034</v>
      </c>
      <c r="C82" s="104" t="s">
        <v>77</v>
      </c>
      <c r="D82" s="106" t="s">
        <v>74</v>
      </c>
      <c r="E82" s="107">
        <v>37</v>
      </c>
      <c r="F82" s="108">
        <v>52</v>
      </c>
      <c r="G82" s="107">
        <v>60</v>
      </c>
      <c r="H82" s="107">
        <v>45</v>
      </c>
      <c r="I82" s="107">
        <v>62</v>
      </c>
      <c r="J82" s="107">
        <v>33</v>
      </c>
      <c r="K82" s="107">
        <v>47</v>
      </c>
      <c r="L82" s="107">
        <v>73</v>
      </c>
      <c r="M82" s="124">
        <v>46</v>
      </c>
      <c r="N82" s="126">
        <v>64</v>
      </c>
      <c r="O82" s="125">
        <v>75</v>
      </c>
      <c r="P82" s="107">
        <f t="shared" si="6"/>
        <v>594</v>
      </c>
      <c r="Q82" s="132">
        <f t="shared" si="7"/>
        <v>54</v>
      </c>
      <c r="R82" s="131">
        <f t="shared" si="8"/>
        <v>30</v>
      </c>
    </row>
    <row r="83" s="73" customFormat="1" ht="18" customHeight="1" spans="1:18">
      <c r="A83" s="106">
        <v>5</v>
      </c>
      <c r="B83" s="103">
        <v>1818384035</v>
      </c>
      <c r="C83" s="104" t="s">
        <v>78</v>
      </c>
      <c r="D83" s="106" t="s">
        <v>74</v>
      </c>
      <c r="E83" s="107">
        <v>62</v>
      </c>
      <c r="F83" s="108">
        <v>53</v>
      </c>
      <c r="G83" s="107">
        <v>68</v>
      </c>
      <c r="H83" s="107">
        <v>65</v>
      </c>
      <c r="I83" s="107">
        <v>66</v>
      </c>
      <c r="J83" s="107">
        <v>35</v>
      </c>
      <c r="K83" s="107">
        <v>62</v>
      </c>
      <c r="L83" s="107">
        <v>95</v>
      </c>
      <c r="M83" s="124">
        <v>50</v>
      </c>
      <c r="N83" s="126">
        <v>64</v>
      </c>
      <c r="O83" s="125">
        <v>85</v>
      </c>
      <c r="P83" s="107">
        <f t="shared" si="6"/>
        <v>705</v>
      </c>
      <c r="Q83" s="132">
        <f t="shared" si="7"/>
        <v>64.0909090909091</v>
      </c>
      <c r="R83" s="131">
        <f t="shared" si="8"/>
        <v>23</v>
      </c>
    </row>
    <row r="84" s="73" customFormat="1" ht="18" customHeight="1" spans="1:18">
      <c r="A84" s="106">
        <v>6</v>
      </c>
      <c r="B84" s="103">
        <v>1818384036</v>
      </c>
      <c r="C84" s="104" t="s">
        <v>79</v>
      </c>
      <c r="D84" s="106" t="s">
        <v>74</v>
      </c>
      <c r="E84" s="107">
        <v>63</v>
      </c>
      <c r="F84" s="108">
        <v>73</v>
      </c>
      <c r="G84" s="107">
        <v>73</v>
      </c>
      <c r="H84" s="107">
        <v>78</v>
      </c>
      <c r="I84" s="107">
        <v>65</v>
      </c>
      <c r="J84" s="107">
        <v>47</v>
      </c>
      <c r="K84" s="107">
        <v>73</v>
      </c>
      <c r="L84" s="107">
        <v>85</v>
      </c>
      <c r="M84" s="124">
        <v>56</v>
      </c>
      <c r="N84" s="126">
        <v>78</v>
      </c>
      <c r="O84" s="125">
        <v>87</v>
      </c>
      <c r="P84" s="107">
        <f t="shared" si="6"/>
        <v>778</v>
      </c>
      <c r="Q84" s="132">
        <f t="shared" si="7"/>
        <v>70.7272727272727</v>
      </c>
      <c r="R84" s="131">
        <f t="shared" si="8"/>
        <v>10</v>
      </c>
    </row>
    <row r="85" s="73" customFormat="1" ht="18" customHeight="1" spans="1:18">
      <c r="A85" s="106">
        <v>7</v>
      </c>
      <c r="B85" s="103">
        <v>1818384037</v>
      </c>
      <c r="C85" s="104" t="s">
        <v>80</v>
      </c>
      <c r="D85" s="106" t="s">
        <v>74</v>
      </c>
      <c r="E85" s="107">
        <v>67</v>
      </c>
      <c r="F85" s="108">
        <v>77</v>
      </c>
      <c r="G85" s="107">
        <v>75</v>
      </c>
      <c r="H85" s="107">
        <v>70</v>
      </c>
      <c r="I85" s="107">
        <v>58</v>
      </c>
      <c r="J85" s="107">
        <v>47</v>
      </c>
      <c r="K85" s="107">
        <v>67</v>
      </c>
      <c r="L85" s="107">
        <v>80</v>
      </c>
      <c r="M85" s="124">
        <v>58</v>
      </c>
      <c r="N85" s="126">
        <v>67</v>
      </c>
      <c r="O85" s="125">
        <v>82</v>
      </c>
      <c r="P85" s="107">
        <f t="shared" si="6"/>
        <v>748</v>
      </c>
      <c r="Q85" s="132">
        <f t="shared" si="7"/>
        <v>68</v>
      </c>
      <c r="R85" s="131">
        <f t="shared" si="8"/>
        <v>15</v>
      </c>
    </row>
    <row r="86" s="73" customFormat="1" ht="18" customHeight="1" spans="1:18">
      <c r="A86" s="106">
        <v>8</v>
      </c>
      <c r="B86" s="103">
        <v>1818384038</v>
      </c>
      <c r="C86" s="104" t="s">
        <v>81</v>
      </c>
      <c r="D86" s="106" t="s">
        <v>74</v>
      </c>
      <c r="E86" s="107">
        <v>51</v>
      </c>
      <c r="F86" s="108">
        <v>43</v>
      </c>
      <c r="G86" s="107">
        <v>52</v>
      </c>
      <c r="H86" s="107">
        <v>58</v>
      </c>
      <c r="I86" s="107">
        <v>41</v>
      </c>
      <c r="J86" s="107">
        <v>30</v>
      </c>
      <c r="K86" s="107">
        <v>42</v>
      </c>
      <c r="L86" s="107">
        <v>63</v>
      </c>
      <c r="M86" s="124">
        <v>40</v>
      </c>
      <c r="N86" s="126">
        <v>60</v>
      </c>
      <c r="O86" s="125">
        <v>58</v>
      </c>
      <c r="P86" s="107">
        <f t="shared" si="6"/>
        <v>538</v>
      </c>
      <c r="Q86" s="132">
        <f t="shared" si="7"/>
        <v>48.9090909090909</v>
      </c>
      <c r="R86" s="131">
        <f t="shared" si="8"/>
        <v>31</v>
      </c>
    </row>
    <row r="87" s="73" customFormat="1" ht="18" customHeight="1" spans="1:18">
      <c r="A87" s="106">
        <v>9</v>
      </c>
      <c r="B87" s="103">
        <v>1818384039</v>
      </c>
      <c r="C87" s="104" t="s">
        <v>82</v>
      </c>
      <c r="D87" s="106" t="s">
        <v>74</v>
      </c>
      <c r="E87" s="107">
        <v>68</v>
      </c>
      <c r="F87" s="108">
        <v>87</v>
      </c>
      <c r="G87" s="107">
        <v>65</v>
      </c>
      <c r="H87" s="107">
        <v>62</v>
      </c>
      <c r="I87" s="107">
        <v>62</v>
      </c>
      <c r="J87" s="107">
        <v>42</v>
      </c>
      <c r="K87" s="107">
        <v>67</v>
      </c>
      <c r="L87" s="107">
        <v>80</v>
      </c>
      <c r="M87" s="124">
        <v>53</v>
      </c>
      <c r="N87" s="126">
        <v>78</v>
      </c>
      <c r="O87" s="125">
        <v>90</v>
      </c>
      <c r="P87" s="107">
        <f t="shared" si="6"/>
        <v>754</v>
      </c>
      <c r="Q87" s="132">
        <f t="shared" si="7"/>
        <v>68.5454545454545</v>
      </c>
      <c r="R87" s="131">
        <f t="shared" si="8"/>
        <v>14</v>
      </c>
    </row>
    <row r="88" s="73" customFormat="1" ht="18" customHeight="1" spans="1:18">
      <c r="A88" s="106">
        <v>10</v>
      </c>
      <c r="B88" s="103">
        <v>1818384040</v>
      </c>
      <c r="C88" s="104" t="s">
        <v>83</v>
      </c>
      <c r="D88" s="106" t="s">
        <v>74</v>
      </c>
      <c r="E88" s="107">
        <v>67</v>
      </c>
      <c r="F88" s="108">
        <v>65</v>
      </c>
      <c r="G88" s="107">
        <v>80</v>
      </c>
      <c r="H88" s="107">
        <v>60</v>
      </c>
      <c r="I88" s="107">
        <v>71</v>
      </c>
      <c r="J88" s="107">
        <v>40</v>
      </c>
      <c r="K88" s="107">
        <v>69</v>
      </c>
      <c r="L88" s="107">
        <v>83</v>
      </c>
      <c r="M88" s="124">
        <v>56</v>
      </c>
      <c r="N88" s="126">
        <v>63</v>
      </c>
      <c r="O88" s="125">
        <v>93</v>
      </c>
      <c r="P88" s="107">
        <f t="shared" si="6"/>
        <v>747</v>
      </c>
      <c r="Q88" s="132">
        <f t="shared" si="7"/>
        <v>67.9090909090909</v>
      </c>
      <c r="R88" s="131">
        <f t="shared" si="8"/>
        <v>16</v>
      </c>
    </row>
    <row r="89" s="73" customFormat="1" ht="18" customHeight="1" spans="1:18">
      <c r="A89" s="106">
        <v>11</v>
      </c>
      <c r="B89" s="103">
        <v>1818384041</v>
      </c>
      <c r="C89" s="104" t="s">
        <v>84</v>
      </c>
      <c r="D89" s="106" t="s">
        <v>74</v>
      </c>
      <c r="E89" s="107">
        <v>92</v>
      </c>
      <c r="F89" s="108">
        <v>72</v>
      </c>
      <c r="G89" s="107">
        <v>77</v>
      </c>
      <c r="H89" s="107">
        <v>82</v>
      </c>
      <c r="I89" s="107">
        <v>94</v>
      </c>
      <c r="J89" s="107">
        <v>48</v>
      </c>
      <c r="K89" s="107">
        <v>83</v>
      </c>
      <c r="L89" s="107">
        <v>95</v>
      </c>
      <c r="M89" s="124">
        <v>56</v>
      </c>
      <c r="N89" s="126">
        <v>69</v>
      </c>
      <c r="O89" s="125">
        <v>88</v>
      </c>
      <c r="P89" s="107">
        <f t="shared" si="6"/>
        <v>856</v>
      </c>
      <c r="Q89" s="132">
        <f t="shared" si="7"/>
        <v>77.8181818181818</v>
      </c>
      <c r="R89" s="131">
        <f t="shared" si="8"/>
        <v>2</v>
      </c>
    </row>
    <row r="90" s="73" customFormat="1" ht="18" customHeight="1" spans="1:18">
      <c r="A90" s="106">
        <v>12</v>
      </c>
      <c r="B90" s="103">
        <v>1818384042</v>
      </c>
      <c r="C90" s="104" t="s">
        <v>85</v>
      </c>
      <c r="D90" s="106" t="s">
        <v>74</v>
      </c>
      <c r="E90" s="107">
        <v>77</v>
      </c>
      <c r="F90" s="108">
        <v>82</v>
      </c>
      <c r="G90" s="107">
        <v>68</v>
      </c>
      <c r="H90" s="107">
        <v>78</v>
      </c>
      <c r="I90" s="107">
        <v>50</v>
      </c>
      <c r="J90" s="107">
        <v>53</v>
      </c>
      <c r="K90" s="107">
        <v>60</v>
      </c>
      <c r="L90" s="107">
        <v>85</v>
      </c>
      <c r="M90" s="124">
        <v>63</v>
      </c>
      <c r="N90" s="126">
        <v>73</v>
      </c>
      <c r="O90" s="125">
        <v>88</v>
      </c>
      <c r="P90" s="107">
        <f t="shared" si="6"/>
        <v>777</v>
      </c>
      <c r="Q90" s="132">
        <f t="shared" si="7"/>
        <v>70.6363636363636</v>
      </c>
      <c r="R90" s="131">
        <f t="shared" si="8"/>
        <v>11</v>
      </c>
    </row>
    <row r="91" s="73" customFormat="1" ht="18" customHeight="1" spans="1:18">
      <c r="A91" s="106">
        <v>13</v>
      </c>
      <c r="B91" s="103">
        <v>1818384043</v>
      </c>
      <c r="C91" s="104" t="s">
        <v>86</v>
      </c>
      <c r="D91" s="106" t="s">
        <v>74</v>
      </c>
      <c r="E91" s="107">
        <v>77</v>
      </c>
      <c r="F91" s="108">
        <v>80</v>
      </c>
      <c r="G91" s="107">
        <v>83</v>
      </c>
      <c r="H91" s="107">
        <v>63</v>
      </c>
      <c r="I91" s="107">
        <v>96</v>
      </c>
      <c r="J91" s="107">
        <v>47</v>
      </c>
      <c r="K91" s="107">
        <v>82</v>
      </c>
      <c r="L91" s="107">
        <v>88</v>
      </c>
      <c r="M91" s="124">
        <v>62</v>
      </c>
      <c r="N91" s="126">
        <v>77</v>
      </c>
      <c r="O91" s="125">
        <v>95</v>
      </c>
      <c r="P91" s="107">
        <f t="shared" si="6"/>
        <v>850</v>
      </c>
      <c r="Q91" s="132">
        <f t="shared" si="7"/>
        <v>77.2727272727273</v>
      </c>
      <c r="R91" s="131">
        <f t="shared" si="8"/>
        <v>3</v>
      </c>
    </row>
    <row r="92" s="73" customFormat="1" ht="18" customHeight="1" spans="1:18">
      <c r="A92" s="106">
        <v>14</v>
      </c>
      <c r="B92" s="103">
        <v>1818384044</v>
      </c>
      <c r="C92" s="104" t="s">
        <v>87</v>
      </c>
      <c r="D92" s="106" t="s">
        <v>74</v>
      </c>
      <c r="E92" s="107">
        <v>72</v>
      </c>
      <c r="F92" s="108">
        <v>69</v>
      </c>
      <c r="G92" s="107">
        <v>72</v>
      </c>
      <c r="H92" s="107">
        <v>67</v>
      </c>
      <c r="I92" s="107">
        <v>60</v>
      </c>
      <c r="J92" s="107">
        <v>43</v>
      </c>
      <c r="K92" s="107">
        <v>78</v>
      </c>
      <c r="L92" s="107">
        <v>82</v>
      </c>
      <c r="M92" s="124">
        <v>66</v>
      </c>
      <c r="N92" s="126">
        <v>63</v>
      </c>
      <c r="O92" s="125">
        <v>75</v>
      </c>
      <c r="P92" s="107">
        <f t="shared" si="6"/>
        <v>747</v>
      </c>
      <c r="Q92" s="132">
        <f t="shared" si="7"/>
        <v>67.9090909090909</v>
      </c>
      <c r="R92" s="131">
        <f t="shared" si="8"/>
        <v>16</v>
      </c>
    </row>
    <row r="93" s="73" customFormat="1" ht="18" customHeight="1" spans="1:18">
      <c r="A93" s="106">
        <v>15</v>
      </c>
      <c r="B93" s="103">
        <v>1818384045</v>
      </c>
      <c r="C93" s="104" t="s">
        <v>88</v>
      </c>
      <c r="D93" s="106" t="s">
        <v>74</v>
      </c>
      <c r="E93" s="107">
        <v>72</v>
      </c>
      <c r="F93" s="108">
        <v>70</v>
      </c>
      <c r="G93" s="107">
        <v>73</v>
      </c>
      <c r="H93" s="107">
        <v>73</v>
      </c>
      <c r="I93" s="107">
        <v>76</v>
      </c>
      <c r="J93" s="107">
        <v>40</v>
      </c>
      <c r="K93" s="107">
        <v>76</v>
      </c>
      <c r="L93" s="107">
        <v>80</v>
      </c>
      <c r="M93" s="124">
        <v>75</v>
      </c>
      <c r="N93" s="126">
        <v>63</v>
      </c>
      <c r="O93" s="125">
        <v>82</v>
      </c>
      <c r="P93" s="107">
        <f t="shared" si="6"/>
        <v>780</v>
      </c>
      <c r="Q93" s="132">
        <f t="shared" si="7"/>
        <v>70.9090909090909</v>
      </c>
      <c r="R93" s="131">
        <f t="shared" si="8"/>
        <v>8</v>
      </c>
    </row>
    <row r="94" s="73" customFormat="1" ht="18" customHeight="1" spans="1:18">
      <c r="A94" s="106">
        <v>16</v>
      </c>
      <c r="B94" s="103">
        <v>1818384046</v>
      </c>
      <c r="C94" s="104" t="s">
        <v>89</v>
      </c>
      <c r="D94" s="106" t="s">
        <v>74</v>
      </c>
      <c r="E94" s="107">
        <v>53</v>
      </c>
      <c r="F94" s="108">
        <v>62</v>
      </c>
      <c r="G94" s="107">
        <v>75</v>
      </c>
      <c r="H94" s="107">
        <v>50</v>
      </c>
      <c r="I94" s="107">
        <v>48</v>
      </c>
      <c r="J94" s="107">
        <v>32</v>
      </c>
      <c r="K94" s="107">
        <v>76</v>
      </c>
      <c r="L94" s="107">
        <v>77</v>
      </c>
      <c r="M94" s="124">
        <v>66</v>
      </c>
      <c r="N94" s="126">
        <v>63</v>
      </c>
      <c r="O94" s="125">
        <v>60</v>
      </c>
      <c r="P94" s="107">
        <f t="shared" si="6"/>
        <v>662</v>
      </c>
      <c r="Q94" s="132">
        <f t="shared" si="7"/>
        <v>60.1818181818182</v>
      </c>
      <c r="R94" s="131">
        <f t="shared" si="8"/>
        <v>27</v>
      </c>
    </row>
    <row r="95" s="73" customFormat="1" ht="18" customHeight="1" spans="1:18">
      <c r="A95" s="106">
        <v>17</v>
      </c>
      <c r="B95" s="103">
        <v>1818384047</v>
      </c>
      <c r="C95" s="104" t="s">
        <v>90</v>
      </c>
      <c r="D95" s="106" t="s">
        <v>74</v>
      </c>
      <c r="E95" s="107">
        <v>62</v>
      </c>
      <c r="F95" s="108">
        <v>72</v>
      </c>
      <c r="G95" s="107">
        <v>63</v>
      </c>
      <c r="H95" s="107">
        <v>58</v>
      </c>
      <c r="I95" s="107">
        <v>65</v>
      </c>
      <c r="J95" s="107">
        <v>45</v>
      </c>
      <c r="K95" s="107">
        <v>64</v>
      </c>
      <c r="L95" s="107">
        <v>83</v>
      </c>
      <c r="M95" s="124">
        <v>60</v>
      </c>
      <c r="N95" s="126">
        <v>67</v>
      </c>
      <c r="O95" s="125">
        <v>78</v>
      </c>
      <c r="P95" s="107">
        <f t="shared" si="6"/>
        <v>717</v>
      </c>
      <c r="Q95" s="132">
        <f t="shared" si="7"/>
        <v>65.1818181818182</v>
      </c>
      <c r="R95" s="131">
        <f t="shared" si="8"/>
        <v>21</v>
      </c>
    </row>
    <row r="96" s="73" customFormat="1" ht="18" customHeight="1" spans="1:18">
      <c r="A96" s="106">
        <v>18</v>
      </c>
      <c r="B96" s="103">
        <v>1818384048</v>
      </c>
      <c r="C96" s="104" t="s">
        <v>91</v>
      </c>
      <c r="D96" s="106" t="s">
        <v>74</v>
      </c>
      <c r="E96" s="107">
        <v>63</v>
      </c>
      <c r="F96" s="108">
        <v>75</v>
      </c>
      <c r="G96" s="107">
        <v>68</v>
      </c>
      <c r="H96" s="107">
        <v>60</v>
      </c>
      <c r="I96" s="107">
        <v>70</v>
      </c>
      <c r="J96" s="107">
        <v>33</v>
      </c>
      <c r="K96" s="107">
        <v>79</v>
      </c>
      <c r="L96" s="107">
        <v>87</v>
      </c>
      <c r="M96" s="124">
        <v>68</v>
      </c>
      <c r="N96" s="126">
        <v>78</v>
      </c>
      <c r="O96" s="125">
        <v>77</v>
      </c>
      <c r="P96" s="107">
        <f t="shared" si="6"/>
        <v>758</v>
      </c>
      <c r="Q96" s="132">
        <f t="shared" si="7"/>
        <v>68.9090909090909</v>
      </c>
      <c r="R96" s="131">
        <f t="shared" si="8"/>
        <v>13</v>
      </c>
    </row>
    <row r="97" s="73" customFormat="1" ht="18" customHeight="1" spans="1:18">
      <c r="A97" s="106">
        <v>19</v>
      </c>
      <c r="B97" s="103">
        <v>1818384049</v>
      </c>
      <c r="C97" s="104" t="s">
        <v>92</v>
      </c>
      <c r="D97" s="106" t="s">
        <v>74</v>
      </c>
      <c r="E97" s="107">
        <v>82</v>
      </c>
      <c r="F97" s="108">
        <v>72</v>
      </c>
      <c r="G97" s="107">
        <v>85</v>
      </c>
      <c r="H97" s="107">
        <v>80</v>
      </c>
      <c r="I97" s="107">
        <v>68</v>
      </c>
      <c r="J97" s="107">
        <v>42</v>
      </c>
      <c r="K97" s="107">
        <v>82</v>
      </c>
      <c r="L97" s="107">
        <v>82</v>
      </c>
      <c r="M97" s="124">
        <v>70</v>
      </c>
      <c r="N97" s="126">
        <v>75</v>
      </c>
      <c r="O97" s="125">
        <v>62</v>
      </c>
      <c r="P97" s="107">
        <f t="shared" si="6"/>
        <v>800</v>
      </c>
      <c r="Q97" s="132">
        <f t="shared" si="7"/>
        <v>72.7272727272727</v>
      </c>
      <c r="R97" s="131">
        <f t="shared" si="8"/>
        <v>6</v>
      </c>
    </row>
    <row r="98" s="73" customFormat="1" ht="18" customHeight="1" spans="1:18">
      <c r="A98" s="106">
        <v>20</v>
      </c>
      <c r="B98" s="103">
        <v>1818384050</v>
      </c>
      <c r="C98" s="104" t="s">
        <v>93</v>
      </c>
      <c r="D98" s="106" t="s">
        <v>74</v>
      </c>
      <c r="E98" s="107">
        <v>92</v>
      </c>
      <c r="F98" s="108">
        <v>89</v>
      </c>
      <c r="G98" s="107">
        <v>77</v>
      </c>
      <c r="H98" s="107">
        <v>98</v>
      </c>
      <c r="I98" s="126">
        <v>77</v>
      </c>
      <c r="J98" s="107">
        <v>47</v>
      </c>
      <c r="K98" s="107">
        <v>76</v>
      </c>
      <c r="L98" s="107">
        <v>92</v>
      </c>
      <c r="M98" s="124">
        <v>73</v>
      </c>
      <c r="N98" s="126">
        <v>81</v>
      </c>
      <c r="O98" s="125">
        <v>83</v>
      </c>
      <c r="P98" s="107">
        <f t="shared" si="6"/>
        <v>885</v>
      </c>
      <c r="Q98" s="132">
        <f t="shared" si="7"/>
        <v>80.4545454545455</v>
      </c>
      <c r="R98" s="131">
        <f t="shared" si="8"/>
        <v>1</v>
      </c>
    </row>
    <row r="99" s="73" customFormat="1" ht="18" customHeight="1" spans="1:18">
      <c r="A99" s="106">
        <v>21</v>
      </c>
      <c r="B99" s="103">
        <v>1818384051</v>
      </c>
      <c r="C99" s="104" t="s">
        <v>94</v>
      </c>
      <c r="D99" s="106" t="s">
        <v>74</v>
      </c>
      <c r="E99" s="107">
        <v>70</v>
      </c>
      <c r="F99" s="108">
        <v>82</v>
      </c>
      <c r="G99" s="107">
        <v>70</v>
      </c>
      <c r="H99" s="107">
        <v>65</v>
      </c>
      <c r="I99" s="107">
        <v>71</v>
      </c>
      <c r="J99" s="107">
        <v>47</v>
      </c>
      <c r="K99" s="107">
        <v>71</v>
      </c>
      <c r="L99" s="107">
        <v>87</v>
      </c>
      <c r="M99" s="124">
        <v>70</v>
      </c>
      <c r="N99" s="126">
        <v>65</v>
      </c>
      <c r="O99" s="125">
        <v>82</v>
      </c>
      <c r="P99" s="107">
        <f t="shared" si="6"/>
        <v>780</v>
      </c>
      <c r="Q99" s="132">
        <f t="shared" si="7"/>
        <v>70.9090909090909</v>
      </c>
      <c r="R99" s="131">
        <f t="shared" si="8"/>
        <v>8</v>
      </c>
    </row>
    <row r="100" s="73" customFormat="1" ht="18" customHeight="1" spans="1:18">
      <c r="A100" s="106">
        <v>22</v>
      </c>
      <c r="B100" s="103">
        <v>1818384052</v>
      </c>
      <c r="C100" s="104" t="s">
        <v>95</v>
      </c>
      <c r="D100" s="106" t="s">
        <v>74</v>
      </c>
      <c r="E100" s="107">
        <v>83</v>
      </c>
      <c r="F100" s="108">
        <v>59</v>
      </c>
      <c r="G100" s="107">
        <v>62</v>
      </c>
      <c r="H100" s="107">
        <v>63</v>
      </c>
      <c r="I100" s="107">
        <v>72</v>
      </c>
      <c r="J100" s="107">
        <v>47</v>
      </c>
      <c r="K100" s="107">
        <v>78</v>
      </c>
      <c r="L100" s="107">
        <v>78</v>
      </c>
      <c r="M100" s="124">
        <v>73</v>
      </c>
      <c r="N100" s="126">
        <v>79</v>
      </c>
      <c r="O100" s="125">
        <v>83</v>
      </c>
      <c r="P100" s="107">
        <f t="shared" si="6"/>
        <v>777</v>
      </c>
      <c r="Q100" s="132">
        <f t="shared" si="7"/>
        <v>70.6363636363636</v>
      </c>
      <c r="R100" s="131">
        <f t="shared" si="8"/>
        <v>11</v>
      </c>
    </row>
    <row r="101" s="73" customFormat="1" ht="18" customHeight="1" spans="1:18">
      <c r="A101" s="106">
        <v>23</v>
      </c>
      <c r="B101" s="103">
        <v>1818384053</v>
      </c>
      <c r="C101" s="104" t="s">
        <v>96</v>
      </c>
      <c r="D101" s="106" t="s">
        <v>74</v>
      </c>
      <c r="E101" s="107">
        <v>80</v>
      </c>
      <c r="F101" s="108">
        <v>89</v>
      </c>
      <c r="G101" s="107">
        <v>82</v>
      </c>
      <c r="H101" s="107">
        <v>75</v>
      </c>
      <c r="I101" s="107">
        <v>85</v>
      </c>
      <c r="J101" s="107">
        <v>48</v>
      </c>
      <c r="K101" s="107">
        <v>69</v>
      </c>
      <c r="L101" s="107">
        <v>90</v>
      </c>
      <c r="M101" s="124">
        <v>50</v>
      </c>
      <c r="N101" s="126">
        <v>71</v>
      </c>
      <c r="O101" s="125">
        <v>83</v>
      </c>
      <c r="P101" s="107">
        <f t="shared" si="6"/>
        <v>822</v>
      </c>
      <c r="Q101" s="132">
        <f t="shared" si="7"/>
        <v>74.7272727272727</v>
      </c>
      <c r="R101" s="131">
        <f t="shared" si="8"/>
        <v>5</v>
      </c>
    </row>
    <row r="102" s="73" customFormat="1" ht="18" customHeight="1" spans="1:18">
      <c r="A102" s="106">
        <v>24</v>
      </c>
      <c r="B102" s="103">
        <v>1818384054</v>
      </c>
      <c r="C102" s="104" t="s">
        <v>97</v>
      </c>
      <c r="D102" s="106" t="s">
        <v>74</v>
      </c>
      <c r="E102" s="107">
        <v>72</v>
      </c>
      <c r="F102" s="108">
        <v>73</v>
      </c>
      <c r="G102" s="107">
        <v>70</v>
      </c>
      <c r="H102" s="107">
        <v>63</v>
      </c>
      <c r="I102" s="107">
        <v>70</v>
      </c>
      <c r="J102" s="107">
        <v>35</v>
      </c>
      <c r="K102" s="107">
        <v>71</v>
      </c>
      <c r="L102" s="107">
        <v>78</v>
      </c>
      <c r="M102" s="124">
        <v>50</v>
      </c>
      <c r="N102" s="126">
        <v>66</v>
      </c>
      <c r="O102" s="125">
        <v>67</v>
      </c>
      <c r="P102" s="107">
        <f t="shared" si="6"/>
        <v>715</v>
      </c>
      <c r="Q102" s="132">
        <f t="shared" si="7"/>
        <v>65</v>
      </c>
      <c r="R102" s="131">
        <f t="shared" si="8"/>
        <v>22</v>
      </c>
    </row>
    <row r="103" s="73" customFormat="1" ht="18" customHeight="1" spans="1:18">
      <c r="A103" s="106">
        <v>25</v>
      </c>
      <c r="B103" s="103">
        <v>1818384055</v>
      </c>
      <c r="C103" s="104" t="s">
        <v>98</v>
      </c>
      <c r="D103" s="106" t="s">
        <v>74</v>
      </c>
      <c r="E103" s="107">
        <v>72</v>
      </c>
      <c r="F103" s="108">
        <v>52</v>
      </c>
      <c r="G103" s="107">
        <v>60</v>
      </c>
      <c r="H103" s="107">
        <v>40</v>
      </c>
      <c r="I103" s="107">
        <v>56</v>
      </c>
      <c r="J103" s="107">
        <v>35</v>
      </c>
      <c r="K103" s="107">
        <v>53</v>
      </c>
      <c r="L103" s="107">
        <v>78</v>
      </c>
      <c r="M103" s="124">
        <v>51</v>
      </c>
      <c r="N103" s="126">
        <v>64</v>
      </c>
      <c r="O103" s="125">
        <v>62</v>
      </c>
      <c r="P103" s="107">
        <f t="shared" si="6"/>
        <v>623</v>
      </c>
      <c r="Q103" s="132">
        <f t="shared" si="7"/>
        <v>56.6363636363636</v>
      </c>
      <c r="R103" s="131">
        <f t="shared" si="8"/>
        <v>29</v>
      </c>
    </row>
    <row r="104" s="73" customFormat="1" ht="18" customHeight="1" spans="1:18">
      <c r="A104" s="106">
        <v>26</v>
      </c>
      <c r="B104" s="103">
        <v>1818384056</v>
      </c>
      <c r="C104" s="104" t="s">
        <v>99</v>
      </c>
      <c r="D104" s="106" t="s">
        <v>74</v>
      </c>
      <c r="E104" s="107">
        <v>70</v>
      </c>
      <c r="F104" s="108">
        <v>73</v>
      </c>
      <c r="G104" s="107">
        <v>82</v>
      </c>
      <c r="H104" s="107">
        <v>70</v>
      </c>
      <c r="I104" s="107">
        <v>75</v>
      </c>
      <c r="J104" s="107">
        <v>48</v>
      </c>
      <c r="K104" s="107">
        <v>64</v>
      </c>
      <c r="L104" s="107">
        <v>80</v>
      </c>
      <c r="M104" s="124">
        <v>68</v>
      </c>
      <c r="N104" s="126">
        <v>74</v>
      </c>
      <c r="O104" s="125">
        <v>83</v>
      </c>
      <c r="P104" s="107">
        <f t="shared" si="6"/>
        <v>787</v>
      </c>
      <c r="Q104" s="132">
        <f t="shared" si="7"/>
        <v>71.5454545454545</v>
      </c>
      <c r="R104" s="131">
        <f t="shared" si="8"/>
        <v>7</v>
      </c>
    </row>
    <row r="105" s="73" customFormat="1" ht="18" customHeight="1" spans="1:18">
      <c r="A105" s="106">
        <v>27</v>
      </c>
      <c r="B105" s="103">
        <v>1818384057</v>
      </c>
      <c r="C105" s="104" t="s">
        <v>100</v>
      </c>
      <c r="D105" s="106" t="s">
        <v>74</v>
      </c>
      <c r="E105" s="107">
        <v>47</v>
      </c>
      <c r="F105" s="108">
        <v>67</v>
      </c>
      <c r="G105" s="107">
        <v>63</v>
      </c>
      <c r="H105" s="107">
        <v>80</v>
      </c>
      <c r="I105" s="107">
        <v>50</v>
      </c>
      <c r="J105" s="107">
        <v>37</v>
      </c>
      <c r="K105" s="107">
        <v>62</v>
      </c>
      <c r="L105" s="107">
        <v>78</v>
      </c>
      <c r="M105" s="124">
        <v>66</v>
      </c>
      <c r="N105" s="126">
        <v>65</v>
      </c>
      <c r="O105" s="125">
        <v>57</v>
      </c>
      <c r="P105" s="107">
        <f t="shared" si="6"/>
        <v>672</v>
      </c>
      <c r="Q105" s="132">
        <f t="shared" si="7"/>
        <v>61.0909090909091</v>
      </c>
      <c r="R105" s="131">
        <f t="shared" si="8"/>
        <v>25</v>
      </c>
    </row>
    <row r="106" s="73" customFormat="1" ht="18" customHeight="1" spans="1:18">
      <c r="A106" s="106">
        <v>28</v>
      </c>
      <c r="B106" s="103">
        <v>1818384058</v>
      </c>
      <c r="C106" s="104" t="s">
        <v>101</v>
      </c>
      <c r="D106" s="106" t="s">
        <v>74</v>
      </c>
      <c r="E106" s="107">
        <v>67</v>
      </c>
      <c r="F106" s="108">
        <v>73</v>
      </c>
      <c r="G106" s="107">
        <v>77</v>
      </c>
      <c r="H106" s="107">
        <v>73</v>
      </c>
      <c r="I106" s="107">
        <v>62</v>
      </c>
      <c r="J106" s="107">
        <v>42</v>
      </c>
      <c r="K106" s="107">
        <v>67</v>
      </c>
      <c r="L106" s="107">
        <v>85</v>
      </c>
      <c r="M106" s="124">
        <v>50</v>
      </c>
      <c r="N106" s="126">
        <v>66</v>
      </c>
      <c r="O106" s="125">
        <v>82</v>
      </c>
      <c r="P106" s="107">
        <f t="shared" si="6"/>
        <v>744</v>
      </c>
      <c r="Q106" s="132">
        <f t="shared" si="7"/>
        <v>67.6363636363636</v>
      </c>
      <c r="R106" s="131">
        <f t="shared" si="8"/>
        <v>18</v>
      </c>
    </row>
    <row r="107" s="73" customFormat="1" ht="18" customHeight="1" spans="1:18">
      <c r="A107" s="106">
        <v>29</v>
      </c>
      <c r="B107" s="103">
        <v>1818384059</v>
      </c>
      <c r="C107" s="104" t="s">
        <v>102</v>
      </c>
      <c r="D107" s="106" t="s">
        <v>74</v>
      </c>
      <c r="E107" s="107">
        <v>85</v>
      </c>
      <c r="F107" s="108">
        <v>62</v>
      </c>
      <c r="G107" s="107">
        <v>65</v>
      </c>
      <c r="H107" s="107">
        <v>63</v>
      </c>
      <c r="I107" s="107">
        <v>58</v>
      </c>
      <c r="J107" s="107">
        <v>35</v>
      </c>
      <c r="K107" s="107">
        <v>58</v>
      </c>
      <c r="L107" s="107">
        <v>80</v>
      </c>
      <c r="M107" s="124">
        <v>66</v>
      </c>
      <c r="N107" s="126">
        <v>75</v>
      </c>
      <c r="O107" s="125">
        <v>83</v>
      </c>
      <c r="P107" s="107">
        <f t="shared" si="6"/>
        <v>730</v>
      </c>
      <c r="Q107" s="132">
        <f t="shared" si="7"/>
        <v>66.3636363636364</v>
      </c>
      <c r="R107" s="131">
        <f t="shared" si="8"/>
        <v>19</v>
      </c>
    </row>
    <row r="108" s="73" customFormat="1" ht="18" customHeight="1" spans="1:18">
      <c r="A108" s="106">
        <v>30</v>
      </c>
      <c r="B108" s="103">
        <v>1818384060</v>
      </c>
      <c r="C108" s="104" t="s">
        <v>103</v>
      </c>
      <c r="D108" s="106" t="s">
        <v>74</v>
      </c>
      <c r="E108" s="107">
        <v>72</v>
      </c>
      <c r="F108" s="108">
        <v>80</v>
      </c>
      <c r="G108" s="107">
        <v>75</v>
      </c>
      <c r="H108" s="107">
        <v>85</v>
      </c>
      <c r="I108" s="107">
        <v>81</v>
      </c>
      <c r="J108" s="107">
        <v>60</v>
      </c>
      <c r="K108" s="107">
        <v>69</v>
      </c>
      <c r="L108" s="107">
        <v>87</v>
      </c>
      <c r="M108" s="124">
        <v>56</v>
      </c>
      <c r="N108" s="126">
        <v>81</v>
      </c>
      <c r="O108" s="125">
        <v>82</v>
      </c>
      <c r="P108" s="107">
        <f t="shared" si="6"/>
        <v>828</v>
      </c>
      <c r="Q108" s="132">
        <f t="shared" si="7"/>
        <v>75.2727272727273</v>
      </c>
      <c r="R108" s="131">
        <f t="shared" si="8"/>
        <v>4</v>
      </c>
    </row>
    <row r="109" s="73" customFormat="1" ht="18" customHeight="1" spans="1:18">
      <c r="A109" s="106">
        <v>31</v>
      </c>
      <c r="B109" s="103">
        <v>1818384061</v>
      </c>
      <c r="C109" s="104" t="s">
        <v>104</v>
      </c>
      <c r="D109" s="106" t="s">
        <v>74</v>
      </c>
      <c r="E109" s="107">
        <v>67</v>
      </c>
      <c r="F109" s="108">
        <v>82</v>
      </c>
      <c r="G109" s="107">
        <v>57</v>
      </c>
      <c r="H109" s="107">
        <v>68</v>
      </c>
      <c r="I109" s="107">
        <v>56</v>
      </c>
      <c r="J109" s="107">
        <v>40</v>
      </c>
      <c r="K109" s="107">
        <v>67</v>
      </c>
      <c r="L109" s="107">
        <v>78</v>
      </c>
      <c r="M109" s="124">
        <v>56</v>
      </c>
      <c r="N109" s="126">
        <v>73</v>
      </c>
      <c r="O109" s="125">
        <v>80</v>
      </c>
      <c r="P109" s="107">
        <f t="shared" si="6"/>
        <v>724</v>
      </c>
      <c r="Q109" s="132">
        <f t="shared" si="7"/>
        <v>65.8181818181818</v>
      </c>
      <c r="R109" s="131">
        <f t="shared" si="8"/>
        <v>20</v>
      </c>
    </row>
    <row r="110" s="73" customFormat="1" ht="18" customHeight="1" spans="1:18">
      <c r="A110" s="106">
        <v>32</v>
      </c>
      <c r="B110" s="108">
        <v>1818384062</v>
      </c>
      <c r="C110" s="142" t="s">
        <v>105</v>
      </c>
      <c r="D110" s="106" t="s">
        <v>74</v>
      </c>
      <c r="E110" s="107">
        <v>32</v>
      </c>
      <c r="F110" s="108">
        <v>42</v>
      </c>
      <c r="G110" s="107">
        <v>38</v>
      </c>
      <c r="H110" s="107">
        <v>50</v>
      </c>
      <c r="I110" s="107">
        <v>50</v>
      </c>
      <c r="J110" s="107">
        <v>40</v>
      </c>
      <c r="K110" s="107">
        <v>40</v>
      </c>
      <c r="L110" s="107">
        <v>67</v>
      </c>
      <c r="M110" s="124">
        <v>38</v>
      </c>
      <c r="N110" s="126">
        <v>59</v>
      </c>
      <c r="O110" s="125">
        <v>60</v>
      </c>
      <c r="P110" s="107">
        <f t="shared" si="6"/>
        <v>516</v>
      </c>
      <c r="Q110" s="132">
        <f t="shared" si="7"/>
        <v>46.9090909090909</v>
      </c>
      <c r="R110" s="131">
        <f t="shared" si="8"/>
        <v>32</v>
      </c>
    </row>
    <row r="111" s="73" customFormat="1" ht="18" customHeight="1" spans="1:18">
      <c r="A111" s="112"/>
      <c r="B111" s="110"/>
      <c r="C111" s="214"/>
      <c r="D111" s="112"/>
      <c r="E111" s="137"/>
      <c r="F111" s="137"/>
      <c r="G111" s="137"/>
      <c r="H111" s="137"/>
      <c r="I111" s="137"/>
      <c r="J111" s="137"/>
      <c r="K111" s="137"/>
      <c r="L111" s="137"/>
      <c r="M111" s="154"/>
      <c r="N111" s="155"/>
      <c r="O111" s="137"/>
      <c r="P111" s="137"/>
      <c r="Q111" s="136"/>
      <c r="R111" s="158"/>
    </row>
    <row r="112" s="73" customFormat="1" ht="18" customHeight="1" spans="1:18">
      <c r="A112" s="112"/>
      <c r="B112" s="194"/>
      <c r="C112" s="231"/>
      <c r="D112" s="112"/>
      <c r="E112" s="137"/>
      <c r="F112" s="137"/>
      <c r="G112" s="137"/>
      <c r="H112" s="137"/>
      <c r="I112" s="137"/>
      <c r="J112" s="137"/>
      <c r="K112" s="137"/>
      <c r="L112" s="137"/>
      <c r="M112" s="154"/>
      <c r="N112" s="155"/>
      <c r="O112" s="137"/>
      <c r="P112" s="137"/>
      <c r="Q112" s="136"/>
      <c r="R112" s="158"/>
    </row>
    <row r="113" s="73" customFormat="1" ht="18" customHeight="1" spans="1:18">
      <c r="A113" s="112"/>
      <c r="B113" s="112"/>
      <c r="C113" s="173"/>
      <c r="D113" s="112"/>
      <c r="E113" s="137"/>
      <c r="F113" s="137"/>
      <c r="G113" s="137"/>
      <c r="H113" s="137"/>
      <c r="I113" s="137"/>
      <c r="J113" s="137"/>
      <c r="K113" s="137"/>
      <c r="L113" s="137"/>
      <c r="M113" s="137"/>
      <c r="N113" s="155"/>
      <c r="O113" s="137"/>
      <c r="P113" s="137"/>
      <c r="Q113" s="136"/>
      <c r="R113" s="175"/>
    </row>
    <row r="114" ht="18" customHeight="1" spans="1:18">
      <c r="A114" s="145"/>
      <c r="B114" s="146"/>
      <c r="C114" s="215" t="s">
        <v>60</v>
      </c>
      <c r="D114" s="148"/>
      <c r="E114" s="148">
        <f t="shared" ref="E114:O114" si="9">MAX(E79:E110)</f>
        <v>92</v>
      </c>
      <c r="F114" s="148">
        <f t="shared" si="9"/>
        <v>89</v>
      </c>
      <c r="G114" s="148">
        <f t="shared" si="9"/>
        <v>85</v>
      </c>
      <c r="H114" s="148">
        <f t="shared" si="9"/>
        <v>98</v>
      </c>
      <c r="I114" s="148">
        <f t="shared" si="9"/>
        <v>96</v>
      </c>
      <c r="J114" s="148">
        <f t="shared" si="9"/>
        <v>60</v>
      </c>
      <c r="K114" s="148">
        <f t="shared" si="9"/>
        <v>83</v>
      </c>
      <c r="L114" s="148">
        <f t="shared" si="9"/>
        <v>95</v>
      </c>
      <c r="M114" s="148">
        <f t="shared" si="9"/>
        <v>75</v>
      </c>
      <c r="N114" s="148">
        <f t="shared" si="9"/>
        <v>81</v>
      </c>
      <c r="O114" s="148">
        <f t="shared" si="9"/>
        <v>95</v>
      </c>
      <c r="P114" s="156"/>
      <c r="Q114" s="145"/>
      <c r="R114" s="159"/>
    </row>
    <row r="115" ht="18" customHeight="1" spans="1:18">
      <c r="A115" s="145"/>
      <c r="B115" s="146"/>
      <c r="C115" s="216" t="s">
        <v>61</v>
      </c>
      <c r="D115" s="148"/>
      <c r="E115" s="148">
        <f t="shared" ref="E115:O115" si="10">MIN(E79:E110)</f>
        <v>32</v>
      </c>
      <c r="F115" s="148">
        <f t="shared" si="10"/>
        <v>42</v>
      </c>
      <c r="G115" s="148">
        <f t="shared" si="10"/>
        <v>38</v>
      </c>
      <c r="H115" s="148">
        <f t="shared" si="10"/>
        <v>40</v>
      </c>
      <c r="I115" s="148">
        <f t="shared" si="10"/>
        <v>41</v>
      </c>
      <c r="J115" s="148">
        <f t="shared" si="10"/>
        <v>30</v>
      </c>
      <c r="K115" s="148">
        <f t="shared" si="10"/>
        <v>40</v>
      </c>
      <c r="L115" s="148">
        <f t="shared" si="10"/>
        <v>63</v>
      </c>
      <c r="M115" s="148">
        <f t="shared" si="10"/>
        <v>38</v>
      </c>
      <c r="N115" s="148">
        <f t="shared" si="10"/>
        <v>59</v>
      </c>
      <c r="O115" s="148">
        <f t="shared" si="10"/>
        <v>57</v>
      </c>
      <c r="P115" s="156"/>
      <c r="Q115" s="145"/>
      <c r="R115" s="159"/>
    </row>
    <row r="116" ht="18" customHeight="1" spans="1:18">
      <c r="A116" s="145"/>
      <c r="B116" s="146"/>
      <c r="C116" s="216" t="s">
        <v>62</v>
      </c>
      <c r="D116" s="148"/>
      <c r="E116" s="148">
        <f t="shared" ref="E116:O116" si="11">AVERAGE(E79:E110)</f>
        <v>67.25</v>
      </c>
      <c r="F116" s="148">
        <f t="shared" si="11"/>
        <v>69.46875</v>
      </c>
      <c r="G116" s="148">
        <f t="shared" si="11"/>
        <v>68.8125</v>
      </c>
      <c r="H116" s="148">
        <f t="shared" si="11"/>
        <v>65.6875</v>
      </c>
      <c r="I116" s="148">
        <f t="shared" si="11"/>
        <v>65.5</v>
      </c>
      <c r="J116" s="148">
        <f t="shared" si="11"/>
        <v>42.0625</v>
      </c>
      <c r="K116" s="148">
        <f t="shared" si="11"/>
        <v>66.875</v>
      </c>
      <c r="L116" s="148">
        <f t="shared" si="11"/>
        <v>81.1875</v>
      </c>
      <c r="M116" s="148">
        <f t="shared" si="11"/>
        <v>58.53125</v>
      </c>
      <c r="N116" s="148">
        <f t="shared" si="11"/>
        <v>69.40625</v>
      </c>
      <c r="O116" s="148">
        <f t="shared" si="11"/>
        <v>77.125</v>
      </c>
      <c r="P116" s="156"/>
      <c r="Q116" s="145"/>
      <c r="R116" s="159"/>
    </row>
    <row r="117" spans="3:3">
      <c r="C117" s="68"/>
    </row>
    <row r="118" s="73" customFormat="1" ht="19.5" customHeight="1" spans="1:18">
      <c r="A118" s="151"/>
      <c r="B118" s="151"/>
      <c r="C118" t="s">
        <v>63</v>
      </c>
      <c r="D118" s="114"/>
      <c r="E118" s="115"/>
      <c r="F118" s="115"/>
      <c r="G118" s="115"/>
      <c r="H118" s="115"/>
      <c r="I118" s="115"/>
      <c r="J118" s="115"/>
      <c r="K118" s="115"/>
      <c r="L118" s="71" t="s">
        <v>64</v>
      </c>
      <c r="M118" s="115"/>
      <c r="N118" s="115"/>
      <c r="O118" s="115"/>
      <c r="P118" s="115"/>
      <c r="Q118"/>
      <c r="R118" s="69"/>
    </row>
    <row r="119" s="73" customFormat="1" ht="19.5" customHeight="1" spans="1:18">
      <c r="A119" s="151"/>
      <c r="B119" s="151"/>
      <c r="C119" s="116" t="s">
        <v>65</v>
      </c>
      <c r="D119" s="114"/>
      <c r="E119" s="71" t="s">
        <v>66</v>
      </c>
      <c r="F119" s="69"/>
      <c r="G119" s="115"/>
      <c r="H119" s="115"/>
      <c r="I119" s="115"/>
      <c r="J119" s="115"/>
      <c r="K119" s="115"/>
      <c r="L119" s="116" t="s">
        <v>106</v>
      </c>
      <c r="M119" s="69"/>
      <c r="N119" s="115"/>
      <c r="O119" s="115"/>
      <c r="P119" s="115"/>
      <c r="Q119"/>
      <c r="R119" s="69"/>
    </row>
    <row r="120" s="73" customFormat="1" ht="19.5" customHeight="1" spans="1:18">
      <c r="A120" s="151"/>
      <c r="B120" s="151"/>
      <c r="C120" s="117"/>
      <c r="D120" s="114"/>
      <c r="E120" s="114"/>
      <c r="F120" s="115"/>
      <c r="G120" s="115"/>
      <c r="H120" s="115"/>
      <c r="I120" s="115"/>
      <c r="J120" s="115"/>
      <c r="K120" s="115"/>
      <c r="L120" s="115"/>
      <c r="M120" s="115"/>
      <c r="N120" s="115"/>
      <c r="O120" s="115"/>
      <c r="P120" s="115"/>
      <c r="Q120"/>
      <c r="R120" s="69"/>
    </row>
    <row r="121" s="73" customFormat="1" ht="19.5" customHeight="1" spans="1:18">
      <c r="A121" s="151"/>
      <c r="B121" s="151"/>
      <c r="C121" s="117"/>
      <c r="D121" s="114"/>
      <c r="E121" s="114"/>
      <c r="F121" s="115"/>
      <c r="G121" s="115"/>
      <c r="H121" s="115"/>
      <c r="I121" s="115"/>
      <c r="J121" s="115"/>
      <c r="K121" s="115"/>
      <c r="M121" s="115"/>
      <c r="N121" s="115"/>
      <c r="O121" s="115"/>
      <c r="P121" s="115"/>
      <c r="Q121"/>
      <c r="R121" s="69"/>
    </row>
    <row r="122" s="73" customFormat="1" ht="19.5" customHeight="1" spans="1:18">
      <c r="A122" s="151"/>
      <c r="B122" s="151"/>
      <c r="C122" s="71" t="s">
        <v>68</v>
      </c>
      <c r="D122" s="114"/>
      <c r="E122" t="s">
        <v>69</v>
      </c>
      <c r="F122" s="115"/>
      <c r="G122" s="115"/>
      <c r="H122" s="115"/>
      <c r="I122" s="115"/>
      <c r="J122" s="115"/>
      <c r="K122" s="115"/>
      <c r="L122" s="118" t="s">
        <v>107</v>
      </c>
      <c r="M122" s="115"/>
      <c r="N122" s="115"/>
      <c r="O122" s="115"/>
      <c r="P122" s="115"/>
      <c r="Q122"/>
      <c r="R122" s="69"/>
    </row>
    <row r="123" s="73" customFormat="1" ht="19.5" customHeight="1" spans="1:18">
      <c r="A123" s="151"/>
      <c r="B123" s="151"/>
      <c r="C123" s="70" t="s">
        <v>71</v>
      </c>
      <c r="D123"/>
      <c r="G123" s="115"/>
      <c r="H123" s="115"/>
      <c r="I123" s="115"/>
      <c r="J123" s="115"/>
      <c r="K123" s="115"/>
      <c r="L123" s="116" t="s">
        <v>108</v>
      </c>
      <c r="M123" s="115"/>
      <c r="N123" s="115"/>
      <c r="O123" s="115"/>
      <c r="P123" s="115"/>
      <c r="Q123"/>
      <c r="R123" s="69"/>
    </row>
    <row r="124" s="73" customFormat="1" ht="19.5" customHeight="1" spans="1:18">
      <c r="A124" s="151"/>
      <c r="B124" s="151"/>
      <c r="C124" s="115"/>
      <c r="D124"/>
      <c r="G124" s="115"/>
      <c r="H124" s="115"/>
      <c r="I124" s="115"/>
      <c r="J124" s="115"/>
      <c r="K124" s="115"/>
      <c r="L124" s="115"/>
      <c r="M124" s="115"/>
      <c r="N124" s="115"/>
      <c r="O124" s="115"/>
      <c r="P124" s="115"/>
      <c r="Q124"/>
      <c r="R124" s="69"/>
    </row>
    <row r="125" s="73" customFormat="1" ht="19.5" customHeight="1" spans="1:18">
      <c r="A125" s="151"/>
      <c r="B125" s="151"/>
      <c r="C125" s="115"/>
      <c r="D125"/>
      <c r="G125" s="115"/>
      <c r="H125" s="115"/>
      <c r="I125" s="115"/>
      <c r="J125" s="115"/>
      <c r="K125" s="115"/>
      <c r="L125" s="115"/>
      <c r="M125" s="115"/>
      <c r="N125" s="115"/>
      <c r="O125" s="115"/>
      <c r="P125" s="115"/>
      <c r="Q125"/>
      <c r="R125" s="69"/>
    </row>
    <row r="126" s="73" customFormat="1" ht="19.5" customHeight="1" spans="1:18">
      <c r="A126" s="151"/>
      <c r="B126" s="50"/>
      <c r="C126" s="51"/>
      <c r="D126"/>
      <c r="G126" s="115"/>
      <c r="H126" s="115"/>
      <c r="I126" s="115"/>
      <c r="J126" s="115"/>
      <c r="K126" s="115"/>
      <c r="L126" s="115"/>
      <c r="M126" s="115"/>
      <c r="N126" s="115"/>
      <c r="O126" s="115"/>
      <c r="P126" s="115"/>
      <c r="Q126"/>
      <c r="R126" s="69"/>
    </row>
    <row r="127" s="73" customFormat="1" spans="1:18">
      <c r="A127" s="151"/>
      <c r="B127" s="50"/>
      <c r="C127" s="51"/>
      <c r="D127" s="152"/>
      <c r="E127" s="153"/>
      <c r="F127" s="153"/>
      <c r="G127" s="153"/>
      <c r="H127" s="153"/>
      <c r="I127" s="153"/>
      <c r="J127" s="153"/>
      <c r="K127" s="153"/>
      <c r="L127" s="153"/>
      <c r="M127" s="153"/>
      <c r="N127" s="153"/>
      <c r="O127" s="153"/>
      <c r="P127" s="153"/>
      <c r="Q127" s="101"/>
      <c r="R127" s="160"/>
    </row>
    <row r="128" s="73" customFormat="1" spans="1:18">
      <c r="A128" s="151"/>
      <c r="D128" s="51"/>
      <c r="E128" s="51"/>
      <c r="F128" s="51"/>
      <c r="G128" s="51"/>
      <c r="H128" s="51"/>
      <c r="I128" s="153"/>
      <c r="J128" s="153"/>
      <c r="K128" s="153"/>
      <c r="L128" s="153"/>
      <c r="M128" s="153"/>
      <c r="N128" s="153"/>
      <c r="O128" s="153"/>
      <c r="P128" s="153"/>
      <c r="Q128" s="101"/>
      <c r="R128" s="160"/>
    </row>
    <row r="129" s="73" customFormat="1" spans="1:18">
      <c r="A129" s="151"/>
      <c r="D129" s="51"/>
      <c r="E129" s="185"/>
      <c r="F129" s="50"/>
      <c r="G129" s="50"/>
      <c r="H129" s="50"/>
      <c r="I129" s="153"/>
      <c r="J129" s="153"/>
      <c r="K129" s="153"/>
      <c r="L129" s="153"/>
      <c r="M129" s="153"/>
      <c r="N129" s="153"/>
      <c r="O129" s="153"/>
      <c r="P129" s="153"/>
      <c r="Q129" s="101"/>
      <c r="R129" s="160"/>
    </row>
    <row r="130" s="73" customFormat="1" spans="1:20">
      <c r="A130" s="4" t="s">
        <v>0</v>
      </c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/>
      <c r="T130"/>
    </row>
    <row r="131" s="73" customFormat="1" spans="1:20">
      <c r="A131" s="5" t="s">
        <v>1</v>
      </c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/>
      <c r="T131"/>
    </row>
    <row r="132" s="73" customFormat="1" ht="15.75" spans="1:20">
      <c r="A132" s="6" t="s">
        <v>2</v>
      </c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/>
      <c r="T132"/>
    </row>
    <row r="133" s="73" customFormat="1" ht="18.75" spans="1:20">
      <c r="A133" s="7" t="s">
        <v>3</v>
      </c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/>
      <c r="T133"/>
    </row>
    <row r="134" s="73" customFormat="1" spans="1:20">
      <c r="A134" s="8" t="s">
        <v>4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/>
      <c r="T134"/>
    </row>
    <row r="135" s="73" customFormat="1" spans="1:20">
      <c r="A135" s="9" t="s">
        <v>5</v>
      </c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/>
      <c r="T135"/>
    </row>
    <row r="136" s="73" customFormat="1" ht="10.5" customHeight="1" spans="1:20">
      <c r="A136" s="10"/>
      <c r="B136" s="10"/>
      <c r="C136" s="10"/>
      <c r="D136" s="10"/>
      <c r="E136" s="10"/>
      <c r="F136" s="10"/>
      <c r="G136" s="10"/>
      <c r="H136" s="10"/>
      <c r="I136" s="10"/>
      <c r="J136" s="29"/>
      <c r="K136" s="29"/>
      <c r="L136" s="29"/>
      <c r="M136" s="30"/>
      <c r="N136" s="30"/>
      <c r="O136" s="30"/>
      <c r="P136" s="30"/>
      <c r="Q136" s="30"/>
      <c r="R136" s="34"/>
      <c r="S136"/>
      <c r="T136"/>
    </row>
    <row r="137" s="73" customFormat="1" ht="10.5" customHeight="1" spans="1:20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31"/>
      <c r="N137" s="31"/>
      <c r="O137" s="31"/>
      <c r="P137" s="31"/>
      <c r="Q137" s="31"/>
      <c r="R137" s="35"/>
      <c r="S137"/>
      <c r="T137"/>
    </row>
    <row r="138" s="73" customFormat="1" ht="15.75" spans="1:20">
      <c r="A138" s="12" t="s">
        <v>6</v>
      </c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/>
      <c r="T138"/>
    </row>
    <row r="139" s="73" customFormat="1" ht="15.75" spans="1:20">
      <c r="A139" s="12" t="s">
        <v>7</v>
      </c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/>
      <c r="T139"/>
    </row>
    <row r="140" s="73" customFormat="1" ht="15.75" spans="1:20">
      <c r="A140" s="12" t="s">
        <v>8</v>
      </c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/>
      <c r="T140"/>
    </row>
    <row r="141" s="73" customFormat="1" spans="1:18">
      <c r="A141" s="151"/>
      <c r="B141" s="151"/>
      <c r="C141" s="161"/>
      <c r="D141" s="152"/>
      <c r="E141" s="153"/>
      <c r="F141" s="153"/>
      <c r="G141" s="153"/>
      <c r="H141" s="153"/>
      <c r="I141" s="153"/>
      <c r="J141" s="153"/>
      <c r="K141" s="153"/>
      <c r="L141" s="153"/>
      <c r="M141" s="153"/>
      <c r="N141" s="153"/>
      <c r="O141" s="153"/>
      <c r="P141" s="153"/>
      <c r="Q141" s="101"/>
      <c r="R141" s="160"/>
    </row>
    <row r="142" s="73" customFormat="1" customHeight="1" spans="1:23">
      <c r="A142" s="13" t="s">
        <v>9</v>
      </c>
      <c r="B142" s="14" t="s">
        <v>10</v>
      </c>
      <c r="C142" s="14" t="s">
        <v>11</v>
      </c>
      <c r="D142" s="15" t="s">
        <v>12</v>
      </c>
      <c r="E142" s="16" t="s">
        <v>13</v>
      </c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5" t="s">
        <v>14</v>
      </c>
      <c r="Q142" s="15" t="s">
        <v>15</v>
      </c>
      <c r="R142" s="36" t="s">
        <v>16</v>
      </c>
      <c r="S142" s="49"/>
      <c r="T142" s="49"/>
      <c r="U142" s="49"/>
      <c r="V142" s="49"/>
      <c r="W142" s="49"/>
    </row>
    <row r="143" s="73" customFormat="1" ht="42.05" spans="1:23">
      <c r="A143" s="17"/>
      <c r="B143" s="18"/>
      <c r="C143" s="18"/>
      <c r="D143" s="19"/>
      <c r="E143" s="20" t="s">
        <v>17</v>
      </c>
      <c r="F143" s="20" t="s">
        <v>18</v>
      </c>
      <c r="G143" s="20" t="s">
        <v>19</v>
      </c>
      <c r="H143" s="20" t="s">
        <v>20</v>
      </c>
      <c r="I143" s="20" t="s">
        <v>21</v>
      </c>
      <c r="J143" s="20" t="s">
        <v>22</v>
      </c>
      <c r="K143" s="20" t="s">
        <v>23</v>
      </c>
      <c r="L143" s="20" t="s">
        <v>24</v>
      </c>
      <c r="M143" s="20" t="s">
        <v>25</v>
      </c>
      <c r="N143" s="20" t="s">
        <v>26</v>
      </c>
      <c r="O143" s="20" t="s">
        <v>27</v>
      </c>
      <c r="P143" s="19"/>
      <c r="Q143" s="19"/>
      <c r="R143" s="37"/>
      <c r="S143" s="49"/>
      <c r="T143" s="49"/>
      <c r="U143" s="49"/>
      <c r="V143" s="49"/>
      <c r="W143" s="49"/>
    </row>
    <row r="144" s="73" customFormat="1" ht="18" customHeight="1" spans="1:23">
      <c r="A144" s="138" t="s">
        <v>28</v>
      </c>
      <c r="B144" s="138"/>
      <c r="C144" s="138"/>
      <c r="D144" s="138"/>
      <c r="E144" s="139">
        <v>75</v>
      </c>
      <c r="F144" s="139">
        <v>75</v>
      </c>
      <c r="G144" s="139">
        <v>75</v>
      </c>
      <c r="H144" s="139">
        <v>75</v>
      </c>
      <c r="I144" s="139">
        <v>75</v>
      </c>
      <c r="J144" s="139">
        <v>75</v>
      </c>
      <c r="K144" s="139">
        <v>75</v>
      </c>
      <c r="L144" s="139">
        <v>75</v>
      </c>
      <c r="M144" s="139">
        <v>75</v>
      </c>
      <c r="N144" s="139">
        <v>75</v>
      </c>
      <c r="O144" s="139">
        <v>75</v>
      </c>
      <c r="P144" s="139"/>
      <c r="Q144" s="139"/>
      <c r="R144" s="139"/>
      <c r="S144" s="157"/>
      <c r="T144" s="157"/>
      <c r="U144" s="157"/>
      <c r="V144" s="157"/>
      <c r="W144" s="157"/>
    </row>
    <row r="145" s="73" customFormat="1" ht="18" customHeight="1" spans="1:18">
      <c r="A145" s="102">
        <v>1</v>
      </c>
      <c r="B145" s="103">
        <v>1818384063</v>
      </c>
      <c r="C145" s="104" t="s">
        <v>109</v>
      </c>
      <c r="D145" s="102" t="s">
        <v>110</v>
      </c>
      <c r="E145" s="105">
        <v>72</v>
      </c>
      <c r="F145" s="103">
        <v>79</v>
      </c>
      <c r="G145" s="105">
        <v>77</v>
      </c>
      <c r="H145" s="105">
        <v>68</v>
      </c>
      <c r="I145" s="105">
        <v>57</v>
      </c>
      <c r="J145" s="105">
        <v>47</v>
      </c>
      <c r="K145" s="105">
        <v>71</v>
      </c>
      <c r="L145" s="105">
        <v>87</v>
      </c>
      <c r="M145" s="122">
        <v>56</v>
      </c>
      <c r="N145" s="105">
        <v>79</v>
      </c>
      <c r="O145" s="123">
        <v>77</v>
      </c>
      <c r="P145" s="105">
        <f t="shared" ref="P145:P176" si="12">SUM(E145:O145)</f>
        <v>770</v>
      </c>
      <c r="Q145" s="130">
        <f>AVERAGE(E145:O145)</f>
        <v>70</v>
      </c>
      <c r="R145" s="131">
        <f>RANK(P145,$P$145:$P$176)</f>
        <v>7</v>
      </c>
    </row>
    <row r="146" s="73" customFormat="1" ht="18" customHeight="1" spans="1:18">
      <c r="A146" s="106">
        <v>2</v>
      </c>
      <c r="B146" s="103">
        <v>1818384064</v>
      </c>
      <c r="C146" s="104" t="s">
        <v>111</v>
      </c>
      <c r="D146" s="106" t="s">
        <v>110</v>
      </c>
      <c r="E146" s="107">
        <v>65</v>
      </c>
      <c r="F146" s="108">
        <v>77</v>
      </c>
      <c r="G146" s="107">
        <v>70</v>
      </c>
      <c r="H146" s="107">
        <v>50</v>
      </c>
      <c r="I146" s="107">
        <v>41</v>
      </c>
      <c r="J146" s="107">
        <v>37</v>
      </c>
      <c r="K146" s="107">
        <v>73</v>
      </c>
      <c r="L146" s="107">
        <v>75</v>
      </c>
      <c r="M146" s="124">
        <v>68</v>
      </c>
      <c r="N146" s="107">
        <v>76</v>
      </c>
      <c r="O146" s="125">
        <v>77</v>
      </c>
      <c r="P146" s="107">
        <f t="shared" si="12"/>
        <v>709</v>
      </c>
      <c r="Q146" s="132">
        <f t="shared" ref="Q146:Q176" si="13">AVERAGE(E146:O146)</f>
        <v>64.4545454545455</v>
      </c>
      <c r="R146" s="131">
        <f t="shared" ref="R146:R176" si="14">RANK(P146,$P$145:$P$176)</f>
        <v>14</v>
      </c>
    </row>
    <row r="147" s="73" customFormat="1" ht="18" customHeight="1" spans="1:18">
      <c r="A147" s="106">
        <v>3</v>
      </c>
      <c r="B147" s="103">
        <v>1818384065</v>
      </c>
      <c r="C147" s="104" t="s">
        <v>112</v>
      </c>
      <c r="D147" s="106" t="s">
        <v>110</v>
      </c>
      <c r="E147" s="107">
        <v>48</v>
      </c>
      <c r="F147" s="108">
        <v>57</v>
      </c>
      <c r="G147" s="107">
        <v>51</v>
      </c>
      <c r="H147" s="107">
        <v>52</v>
      </c>
      <c r="I147" s="107">
        <v>56</v>
      </c>
      <c r="J147" s="107">
        <v>35</v>
      </c>
      <c r="K147" s="107">
        <v>53</v>
      </c>
      <c r="L147" s="107">
        <v>68</v>
      </c>
      <c r="M147" s="124">
        <v>50</v>
      </c>
      <c r="N147" s="107">
        <v>73</v>
      </c>
      <c r="O147" s="125">
        <v>58</v>
      </c>
      <c r="P147" s="107">
        <f t="shared" si="12"/>
        <v>601</v>
      </c>
      <c r="Q147" s="132">
        <f t="shared" si="13"/>
        <v>54.6363636363636</v>
      </c>
      <c r="R147" s="131">
        <f t="shared" si="14"/>
        <v>28</v>
      </c>
    </row>
    <row r="148" s="73" customFormat="1" ht="18" customHeight="1" spans="1:18">
      <c r="A148" s="106">
        <v>4</v>
      </c>
      <c r="B148" s="103">
        <v>1818384066</v>
      </c>
      <c r="C148" s="104" t="s">
        <v>113</v>
      </c>
      <c r="D148" s="106" t="s">
        <v>110</v>
      </c>
      <c r="E148" s="107">
        <v>57</v>
      </c>
      <c r="F148" s="108">
        <v>83</v>
      </c>
      <c r="G148" s="107">
        <v>75</v>
      </c>
      <c r="H148" s="107">
        <v>73</v>
      </c>
      <c r="I148" s="107">
        <v>68</v>
      </c>
      <c r="J148" s="107">
        <v>43</v>
      </c>
      <c r="K148" s="107">
        <v>69</v>
      </c>
      <c r="L148" s="107">
        <v>78</v>
      </c>
      <c r="M148" s="124">
        <v>55</v>
      </c>
      <c r="N148" s="126">
        <v>70</v>
      </c>
      <c r="O148" s="125">
        <v>70</v>
      </c>
      <c r="P148" s="107">
        <f t="shared" si="12"/>
        <v>741</v>
      </c>
      <c r="Q148" s="132">
        <f t="shared" si="13"/>
        <v>67.3636363636364</v>
      </c>
      <c r="R148" s="131">
        <f t="shared" si="14"/>
        <v>10</v>
      </c>
    </row>
    <row r="149" s="73" customFormat="1" ht="18" customHeight="1" spans="1:18">
      <c r="A149" s="106">
        <v>5</v>
      </c>
      <c r="B149" s="103">
        <v>1818384067</v>
      </c>
      <c r="C149" s="104" t="s">
        <v>114</v>
      </c>
      <c r="D149" s="106" t="s">
        <v>110</v>
      </c>
      <c r="E149" s="107">
        <v>85</v>
      </c>
      <c r="F149" s="108">
        <v>70</v>
      </c>
      <c r="G149" s="107">
        <v>68</v>
      </c>
      <c r="H149" s="107">
        <v>60</v>
      </c>
      <c r="I149" s="107">
        <v>57</v>
      </c>
      <c r="J149" s="107">
        <v>35</v>
      </c>
      <c r="K149" s="107">
        <v>62</v>
      </c>
      <c r="L149" s="107">
        <v>78</v>
      </c>
      <c r="M149" s="124">
        <v>60</v>
      </c>
      <c r="N149" s="126">
        <v>63</v>
      </c>
      <c r="O149" s="125">
        <v>63</v>
      </c>
      <c r="P149" s="107">
        <f t="shared" si="12"/>
        <v>701</v>
      </c>
      <c r="Q149" s="132">
        <f t="shared" si="13"/>
        <v>63.7272727272727</v>
      </c>
      <c r="R149" s="131">
        <f t="shared" si="14"/>
        <v>15</v>
      </c>
    </row>
    <row r="150" s="73" customFormat="1" ht="18" customHeight="1" spans="1:18">
      <c r="A150" s="106">
        <v>6</v>
      </c>
      <c r="B150" s="103">
        <v>1818384068</v>
      </c>
      <c r="C150" s="104" t="s">
        <v>115</v>
      </c>
      <c r="D150" s="106" t="s">
        <v>110</v>
      </c>
      <c r="E150" s="107">
        <v>60</v>
      </c>
      <c r="F150" s="108">
        <v>62</v>
      </c>
      <c r="G150" s="107">
        <v>62</v>
      </c>
      <c r="H150" s="107">
        <v>47</v>
      </c>
      <c r="I150" s="107">
        <v>65</v>
      </c>
      <c r="J150" s="107">
        <v>38</v>
      </c>
      <c r="K150" s="107">
        <v>58</v>
      </c>
      <c r="L150" s="107">
        <v>82</v>
      </c>
      <c r="M150" s="124">
        <v>53</v>
      </c>
      <c r="N150" s="126">
        <v>68</v>
      </c>
      <c r="O150" s="125">
        <v>58</v>
      </c>
      <c r="P150" s="107">
        <f t="shared" si="12"/>
        <v>653</v>
      </c>
      <c r="Q150" s="132">
        <f t="shared" si="13"/>
        <v>59.3636363636364</v>
      </c>
      <c r="R150" s="131">
        <f t="shared" si="14"/>
        <v>21</v>
      </c>
    </row>
    <row r="151" s="73" customFormat="1" ht="18" customHeight="1" spans="1:18">
      <c r="A151" s="106">
        <v>7</v>
      </c>
      <c r="B151" s="103">
        <v>1818384069</v>
      </c>
      <c r="C151" s="104" t="s">
        <v>116</v>
      </c>
      <c r="D151" s="106" t="s">
        <v>110</v>
      </c>
      <c r="E151" s="107">
        <v>83</v>
      </c>
      <c r="F151" s="108">
        <v>79</v>
      </c>
      <c r="G151" s="107">
        <v>63</v>
      </c>
      <c r="H151" s="107">
        <v>62</v>
      </c>
      <c r="I151" s="107">
        <v>57</v>
      </c>
      <c r="J151" s="107">
        <v>43</v>
      </c>
      <c r="K151" s="107">
        <v>78</v>
      </c>
      <c r="L151" s="107">
        <v>80</v>
      </c>
      <c r="M151" s="124">
        <v>48</v>
      </c>
      <c r="N151" s="126">
        <v>62</v>
      </c>
      <c r="O151" s="125">
        <v>62</v>
      </c>
      <c r="P151" s="107">
        <f t="shared" si="12"/>
        <v>717</v>
      </c>
      <c r="Q151" s="132">
        <f t="shared" si="13"/>
        <v>65.1818181818182</v>
      </c>
      <c r="R151" s="131">
        <f t="shared" si="14"/>
        <v>12</v>
      </c>
    </row>
    <row r="152" s="73" customFormat="1" ht="18" customHeight="1" spans="1:18">
      <c r="A152" s="106">
        <v>8</v>
      </c>
      <c r="B152" s="103">
        <v>1818384070</v>
      </c>
      <c r="C152" s="104" t="s">
        <v>117</v>
      </c>
      <c r="D152" s="106" t="s">
        <v>110</v>
      </c>
      <c r="E152" s="107">
        <v>87</v>
      </c>
      <c r="F152" s="108">
        <v>83</v>
      </c>
      <c r="G152" s="107">
        <v>68</v>
      </c>
      <c r="H152" s="107">
        <v>78</v>
      </c>
      <c r="I152" s="107">
        <v>84</v>
      </c>
      <c r="J152" s="107">
        <v>53</v>
      </c>
      <c r="K152" s="107">
        <v>82</v>
      </c>
      <c r="L152" s="107">
        <v>73</v>
      </c>
      <c r="M152" s="124">
        <v>55</v>
      </c>
      <c r="N152" s="126">
        <v>66</v>
      </c>
      <c r="O152" s="125">
        <v>88</v>
      </c>
      <c r="P152" s="107">
        <f t="shared" si="12"/>
        <v>817</v>
      </c>
      <c r="Q152" s="132">
        <f t="shared" si="13"/>
        <v>74.2727272727273</v>
      </c>
      <c r="R152" s="131">
        <f t="shared" si="14"/>
        <v>1</v>
      </c>
    </row>
    <row r="153" s="73" customFormat="1" ht="18" customHeight="1" spans="1:18">
      <c r="A153" s="106">
        <v>9</v>
      </c>
      <c r="B153" s="103">
        <v>1818384071</v>
      </c>
      <c r="C153" s="104" t="s">
        <v>118</v>
      </c>
      <c r="D153" s="106" t="s">
        <v>110</v>
      </c>
      <c r="E153" s="107">
        <v>58</v>
      </c>
      <c r="F153" s="108">
        <v>73</v>
      </c>
      <c r="G153" s="107">
        <v>80</v>
      </c>
      <c r="H153" s="107">
        <v>62</v>
      </c>
      <c r="I153" s="107">
        <v>73</v>
      </c>
      <c r="J153" s="107">
        <v>47</v>
      </c>
      <c r="K153" s="107">
        <v>76</v>
      </c>
      <c r="L153" s="107">
        <v>80</v>
      </c>
      <c r="M153" s="124">
        <v>68</v>
      </c>
      <c r="N153" s="126">
        <v>73</v>
      </c>
      <c r="O153" s="125">
        <v>82</v>
      </c>
      <c r="P153" s="107">
        <f t="shared" si="12"/>
        <v>772</v>
      </c>
      <c r="Q153" s="132">
        <f t="shared" si="13"/>
        <v>70.1818181818182</v>
      </c>
      <c r="R153" s="131">
        <f t="shared" si="14"/>
        <v>6</v>
      </c>
    </row>
    <row r="154" s="73" customFormat="1" ht="18" customHeight="1" spans="1:18">
      <c r="A154" s="106">
        <v>10</v>
      </c>
      <c r="B154" s="103">
        <v>1818384072</v>
      </c>
      <c r="C154" s="104" t="s">
        <v>119</v>
      </c>
      <c r="D154" s="106" t="s">
        <v>110</v>
      </c>
      <c r="E154" s="107">
        <v>55</v>
      </c>
      <c r="F154" s="108">
        <v>62</v>
      </c>
      <c r="G154" s="107">
        <v>60</v>
      </c>
      <c r="H154" s="107">
        <v>47</v>
      </c>
      <c r="I154" s="107">
        <v>60</v>
      </c>
      <c r="J154" s="107">
        <v>37</v>
      </c>
      <c r="K154" s="107">
        <v>53</v>
      </c>
      <c r="L154" s="107">
        <v>77</v>
      </c>
      <c r="M154" s="124">
        <v>53</v>
      </c>
      <c r="N154" s="126">
        <v>65</v>
      </c>
      <c r="O154" s="125">
        <v>70</v>
      </c>
      <c r="P154" s="107">
        <f t="shared" si="12"/>
        <v>639</v>
      </c>
      <c r="Q154" s="132">
        <f t="shared" si="13"/>
        <v>58.0909090909091</v>
      </c>
      <c r="R154" s="131">
        <f t="shared" si="14"/>
        <v>23</v>
      </c>
    </row>
    <row r="155" s="73" customFormat="1" ht="18" customHeight="1" spans="1:18">
      <c r="A155" s="106">
        <v>11</v>
      </c>
      <c r="B155" s="103">
        <v>1818384073</v>
      </c>
      <c r="C155" s="104" t="s">
        <v>120</v>
      </c>
      <c r="D155" s="106" t="s">
        <v>110</v>
      </c>
      <c r="E155" s="107">
        <v>57</v>
      </c>
      <c r="F155" s="108">
        <v>59</v>
      </c>
      <c r="G155" s="107">
        <v>58</v>
      </c>
      <c r="H155" s="107">
        <v>40</v>
      </c>
      <c r="I155" s="107">
        <v>44</v>
      </c>
      <c r="J155" s="107">
        <v>30</v>
      </c>
      <c r="K155" s="107">
        <v>49</v>
      </c>
      <c r="L155" s="107">
        <v>78</v>
      </c>
      <c r="M155" s="124">
        <v>58</v>
      </c>
      <c r="N155" s="126">
        <v>69</v>
      </c>
      <c r="O155" s="125">
        <v>58</v>
      </c>
      <c r="P155" s="107">
        <f t="shared" si="12"/>
        <v>600</v>
      </c>
      <c r="Q155" s="132">
        <f t="shared" si="13"/>
        <v>54.5454545454545</v>
      </c>
      <c r="R155" s="131">
        <f t="shared" si="14"/>
        <v>29</v>
      </c>
    </row>
    <row r="156" s="73" customFormat="1" ht="18" customHeight="1" spans="1:18">
      <c r="A156" s="106">
        <v>12</v>
      </c>
      <c r="B156" s="103">
        <v>1818384074</v>
      </c>
      <c r="C156" s="104" t="s">
        <v>121</v>
      </c>
      <c r="D156" s="106" t="s">
        <v>110</v>
      </c>
      <c r="E156" s="107">
        <v>53</v>
      </c>
      <c r="F156" s="108">
        <v>55</v>
      </c>
      <c r="G156" s="107">
        <v>52</v>
      </c>
      <c r="H156" s="107">
        <v>40</v>
      </c>
      <c r="I156" s="107">
        <v>50</v>
      </c>
      <c r="J156" s="107">
        <v>37</v>
      </c>
      <c r="K156" s="107">
        <v>44</v>
      </c>
      <c r="L156" s="107">
        <v>70</v>
      </c>
      <c r="M156" s="124">
        <v>75</v>
      </c>
      <c r="N156" s="126">
        <v>60</v>
      </c>
      <c r="O156" s="125">
        <v>53</v>
      </c>
      <c r="P156" s="107">
        <f t="shared" si="12"/>
        <v>589</v>
      </c>
      <c r="Q156" s="132">
        <f t="shared" si="13"/>
        <v>53.5454545454545</v>
      </c>
      <c r="R156" s="131">
        <f t="shared" si="14"/>
        <v>31</v>
      </c>
    </row>
    <row r="157" s="73" customFormat="1" ht="18" customHeight="1" spans="1:18">
      <c r="A157" s="106">
        <v>13</v>
      </c>
      <c r="B157" s="103">
        <v>1818384075</v>
      </c>
      <c r="C157" s="104" t="s">
        <v>122</v>
      </c>
      <c r="D157" s="106" t="s">
        <v>110</v>
      </c>
      <c r="E157" s="107">
        <v>43</v>
      </c>
      <c r="F157" s="108">
        <v>52</v>
      </c>
      <c r="G157" s="107">
        <v>50</v>
      </c>
      <c r="H157" s="107">
        <v>25</v>
      </c>
      <c r="I157" s="107">
        <v>41</v>
      </c>
      <c r="J157" s="107">
        <v>33</v>
      </c>
      <c r="K157" s="107">
        <v>44</v>
      </c>
      <c r="L157" s="107">
        <v>70</v>
      </c>
      <c r="M157" s="124">
        <v>38</v>
      </c>
      <c r="N157" s="126">
        <v>62</v>
      </c>
      <c r="O157" s="125">
        <v>52</v>
      </c>
      <c r="P157" s="107">
        <f t="shared" si="12"/>
        <v>510</v>
      </c>
      <c r="Q157" s="132">
        <f t="shared" si="13"/>
        <v>46.3636363636364</v>
      </c>
      <c r="R157" s="131">
        <f t="shared" si="14"/>
        <v>32</v>
      </c>
    </row>
    <row r="158" s="73" customFormat="1" ht="18" customHeight="1" spans="1:18">
      <c r="A158" s="106">
        <v>14</v>
      </c>
      <c r="B158" s="103">
        <v>1818384076</v>
      </c>
      <c r="C158" s="104" t="s">
        <v>123</v>
      </c>
      <c r="D158" s="106" t="s">
        <v>110</v>
      </c>
      <c r="E158" s="107">
        <v>65</v>
      </c>
      <c r="F158" s="108">
        <v>45</v>
      </c>
      <c r="G158" s="107">
        <v>67</v>
      </c>
      <c r="H158" s="107">
        <v>38</v>
      </c>
      <c r="I158" s="107">
        <v>48</v>
      </c>
      <c r="J158" s="107">
        <v>37</v>
      </c>
      <c r="K158" s="107">
        <v>64</v>
      </c>
      <c r="L158" s="107">
        <v>67</v>
      </c>
      <c r="M158" s="124">
        <v>65</v>
      </c>
      <c r="N158" s="126">
        <v>64</v>
      </c>
      <c r="O158" s="125">
        <v>65</v>
      </c>
      <c r="P158" s="107">
        <f t="shared" si="12"/>
        <v>625</v>
      </c>
      <c r="Q158" s="132">
        <f t="shared" si="13"/>
        <v>56.8181818181818</v>
      </c>
      <c r="R158" s="131">
        <f t="shared" si="14"/>
        <v>24</v>
      </c>
    </row>
    <row r="159" s="73" customFormat="1" ht="18" customHeight="1" spans="1:18">
      <c r="A159" s="106">
        <v>15</v>
      </c>
      <c r="B159" s="103">
        <v>1818384077</v>
      </c>
      <c r="C159" s="104" t="s">
        <v>124</v>
      </c>
      <c r="D159" s="106" t="s">
        <v>110</v>
      </c>
      <c r="E159" s="107">
        <v>62</v>
      </c>
      <c r="F159" s="108">
        <v>63</v>
      </c>
      <c r="G159" s="107">
        <v>63</v>
      </c>
      <c r="H159" s="107">
        <v>52</v>
      </c>
      <c r="I159" s="107">
        <v>44</v>
      </c>
      <c r="J159" s="107">
        <v>30</v>
      </c>
      <c r="K159" s="107">
        <v>73</v>
      </c>
      <c r="L159" s="107">
        <v>73</v>
      </c>
      <c r="M159" s="124">
        <v>63</v>
      </c>
      <c r="N159" s="126">
        <v>67</v>
      </c>
      <c r="O159" s="125">
        <v>72</v>
      </c>
      <c r="P159" s="107">
        <f t="shared" si="12"/>
        <v>662</v>
      </c>
      <c r="Q159" s="132">
        <f t="shared" si="13"/>
        <v>60.1818181818182</v>
      </c>
      <c r="R159" s="131">
        <f t="shared" si="14"/>
        <v>20</v>
      </c>
    </row>
    <row r="160" s="73" customFormat="1" ht="18" customHeight="1" spans="1:18">
      <c r="A160" s="106">
        <v>16</v>
      </c>
      <c r="B160" s="103">
        <v>1818384078</v>
      </c>
      <c r="C160" s="104" t="s">
        <v>125</v>
      </c>
      <c r="D160" s="106" t="s">
        <v>110</v>
      </c>
      <c r="E160" s="107">
        <v>55</v>
      </c>
      <c r="F160" s="108">
        <v>67</v>
      </c>
      <c r="G160" s="107">
        <v>62</v>
      </c>
      <c r="H160" s="107">
        <v>58</v>
      </c>
      <c r="I160" s="107">
        <v>50</v>
      </c>
      <c r="J160" s="107">
        <v>40</v>
      </c>
      <c r="K160" s="107">
        <v>50</v>
      </c>
      <c r="L160" s="107">
        <v>77</v>
      </c>
      <c r="M160" s="124">
        <v>60</v>
      </c>
      <c r="N160" s="126">
        <v>72</v>
      </c>
      <c r="O160" s="125">
        <v>78</v>
      </c>
      <c r="P160" s="107">
        <f t="shared" si="12"/>
        <v>669</v>
      </c>
      <c r="Q160" s="132">
        <f t="shared" si="13"/>
        <v>60.8181818181818</v>
      </c>
      <c r="R160" s="131">
        <f t="shared" si="14"/>
        <v>19</v>
      </c>
    </row>
    <row r="161" s="73" customFormat="1" ht="18" customHeight="1" spans="1:18">
      <c r="A161" s="106">
        <v>17</v>
      </c>
      <c r="B161" s="103">
        <v>1818384079</v>
      </c>
      <c r="C161" s="104" t="s">
        <v>126</v>
      </c>
      <c r="D161" s="106" t="s">
        <v>110</v>
      </c>
      <c r="E161" s="107">
        <v>60</v>
      </c>
      <c r="F161" s="108">
        <v>72</v>
      </c>
      <c r="G161" s="107">
        <v>53</v>
      </c>
      <c r="H161" s="107">
        <v>72</v>
      </c>
      <c r="I161" s="107">
        <v>46</v>
      </c>
      <c r="J161" s="107">
        <v>40</v>
      </c>
      <c r="K161" s="107">
        <v>69</v>
      </c>
      <c r="L161" s="107">
        <v>88</v>
      </c>
      <c r="M161" s="124">
        <v>43</v>
      </c>
      <c r="N161" s="126">
        <v>75</v>
      </c>
      <c r="O161" s="125">
        <v>77</v>
      </c>
      <c r="P161" s="107">
        <f t="shared" si="12"/>
        <v>695</v>
      </c>
      <c r="Q161" s="132">
        <f t="shared" si="13"/>
        <v>63.1818181818182</v>
      </c>
      <c r="R161" s="131">
        <f t="shared" si="14"/>
        <v>17</v>
      </c>
    </row>
    <row r="162" s="73" customFormat="1" ht="18" customHeight="1" spans="1:18">
      <c r="A162" s="106">
        <v>18</v>
      </c>
      <c r="B162" s="103">
        <v>1818384080</v>
      </c>
      <c r="C162" s="104" t="s">
        <v>127</v>
      </c>
      <c r="D162" s="106" t="s">
        <v>110</v>
      </c>
      <c r="E162" s="107">
        <v>75</v>
      </c>
      <c r="F162" s="108">
        <v>65</v>
      </c>
      <c r="G162" s="107">
        <v>70</v>
      </c>
      <c r="H162" s="107">
        <v>80</v>
      </c>
      <c r="I162" s="107">
        <v>84</v>
      </c>
      <c r="J162" s="107">
        <v>52</v>
      </c>
      <c r="K162" s="107">
        <v>69</v>
      </c>
      <c r="L162" s="107">
        <v>90</v>
      </c>
      <c r="M162" s="124">
        <v>50</v>
      </c>
      <c r="N162" s="126">
        <v>65</v>
      </c>
      <c r="O162" s="125">
        <v>90</v>
      </c>
      <c r="P162" s="107">
        <f t="shared" si="12"/>
        <v>790</v>
      </c>
      <c r="Q162" s="132">
        <f t="shared" si="13"/>
        <v>71.8181818181818</v>
      </c>
      <c r="R162" s="131">
        <f t="shared" si="14"/>
        <v>5</v>
      </c>
    </row>
    <row r="163" s="73" customFormat="1" ht="18" customHeight="1" spans="1:18">
      <c r="A163" s="106">
        <v>19</v>
      </c>
      <c r="B163" s="103">
        <v>1818384081</v>
      </c>
      <c r="C163" s="104" t="s">
        <v>128</v>
      </c>
      <c r="D163" s="106" t="s">
        <v>110</v>
      </c>
      <c r="E163" s="107">
        <v>62</v>
      </c>
      <c r="F163" s="108">
        <v>52</v>
      </c>
      <c r="G163" s="107">
        <v>50</v>
      </c>
      <c r="H163" s="107">
        <v>45</v>
      </c>
      <c r="I163" s="107">
        <v>53</v>
      </c>
      <c r="J163" s="107">
        <v>42</v>
      </c>
      <c r="K163" s="107">
        <v>53</v>
      </c>
      <c r="L163" s="107">
        <v>72</v>
      </c>
      <c r="M163" s="124">
        <v>55</v>
      </c>
      <c r="N163" s="126">
        <v>66</v>
      </c>
      <c r="O163" s="125">
        <v>68</v>
      </c>
      <c r="P163" s="107">
        <f t="shared" si="12"/>
        <v>618</v>
      </c>
      <c r="Q163" s="132">
        <f t="shared" si="13"/>
        <v>56.1818181818182</v>
      </c>
      <c r="R163" s="131">
        <f t="shared" si="14"/>
        <v>25</v>
      </c>
    </row>
    <row r="164" s="73" customFormat="1" ht="18" customHeight="1" spans="1:18">
      <c r="A164" s="106">
        <v>20</v>
      </c>
      <c r="B164" s="103">
        <v>1818384082</v>
      </c>
      <c r="C164" s="104" t="s">
        <v>129</v>
      </c>
      <c r="D164" s="106" t="s">
        <v>110</v>
      </c>
      <c r="E164" s="107">
        <v>63</v>
      </c>
      <c r="F164" s="108">
        <v>79</v>
      </c>
      <c r="G164" s="107">
        <v>72</v>
      </c>
      <c r="H164" s="107">
        <v>62</v>
      </c>
      <c r="I164" s="126">
        <v>66</v>
      </c>
      <c r="J164" s="107">
        <v>43</v>
      </c>
      <c r="K164" s="107">
        <v>76</v>
      </c>
      <c r="L164" s="107">
        <v>78</v>
      </c>
      <c r="M164" s="124">
        <v>58</v>
      </c>
      <c r="N164" s="126">
        <v>71</v>
      </c>
      <c r="O164" s="125">
        <v>77</v>
      </c>
      <c r="P164" s="107">
        <f t="shared" si="12"/>
        <v>745</v>
      </c>
      <c r="Q164" s="132">
        <f t="shared" si="13"/>
        <v>67.7272727272727</v>
      </c>
      <c r="R164" s="131">
        <f t="shared" si="14"/>
        <v>9</v>
      </c>
    </row>
    <row r="165" s="73" customFormat="1" ht="18" customHeight="1" spans="1:18">
      <c r="A165" s="106">
        <v>21</v>
      </c>
      <c r="B165" s="103">
        <v>1818384083</v>
      </c>
      <c r="C165" s="104" t="s">
        <v>130</v>
      </c>
      <c r="D165" s="106" t="s">
        <v>110</v>
      </c>
      <c r="E165" s="107">
        <v>53</v>
      </c>
      <c r="F165" s="108">
        <v>70</v>
      </c>
      <c r="G165" s="107">
        <v>68</v>
      </c>
      <c r="H165" s="107">
        <v>72</v>
      </c>
      <c r="I165" s="107">
        <v>62</v>
      </c>
      <c r="J165" s="107">
        <v>43</v>
      </c>
      <c r="K165" s="107">
        <v>69</v>
      </c>
      <c r="L165" s="107">
        <v>80</v>
      </c>
      <c r="M165" s="124">
        <v>60</v>
      </c>
      <c r="N165" s="126">
        <v>70</v>
      </c>
      <c r="O165" s="125">
        <v>88</v>
      </c>
      <c r="P165" s="107">
        <f t="shared" si="12"/>
        <v>735</v>
      </c>
      <c r="Q165" s="132">
        <f t="shared" si="13"/>
        <v>66.8181818181818</v>
      </c>
      <c r="R165" s="131">
        <f t="shared" si="14"/>
        <v>11</v>
      </c>
    </row>
    <row r="166" s="73" customFormat="1" ht="18" customHeight="1" spans="1:18">
      <c r="A166" s="106">
        <v>22</v>
      </c>
      <c r="B166" s="103">
        <v>1818384084</v>
      </c>
      <c r="C166" s="104" t="s">
        <v>131</v>
      </c>
      <c r="D166" s="106" t="s">
        <v>110</v>
      </c>
      <c r="E166" s="107">
        <v>43</v>
      </c>
      <c r="F166" s="108">
        <v>60</v>
      </c>
      <c r="G166" s="107">
        <v>60</v>
      </c>
      <c r="H166" s="107">
        <v>47</v>
      </c>
      <c r="I166" s="107">
        <v>59</v>
      </c>
      <c r="J166" s="107">
        <v>30</v>
      </c>
      <c r="K166" s="107">
        <v>58</v>
      </c>
      <c r="L166" s="107">
        <v>73</v>
      </c>
      <c r="M166" s="124">
        <v>63</v>
      </c>
      <c r="N166" s="126">
        <v>65</v>
      </c>
      <c r="O166" s="125">
        <v>47</v>
      </c>
      <c r="P166" s="107">
        <f t="shared" si="12"/>
        <v>605</v>
      </c>
      <c r="Q166" s="132">
        <f t="shared" si="13"/>
        <v>55</v>
      </c>
      <c r="R166" s="131">
        <f t="shared" si="14"/>
        <v>27</v>
      </c>
    </row>
    <row r="167" s="73" customFormat="1" ht="18" customHeight="1" spans="1:18">
      <c r="A167" s="106">
        <v>23</v>
      </c>
      <c r="B167" s="103">
        <v>1818384085</v>
      </c>
      <c r="C167" s="104" t="s">
        <v>132</v>
      </c>
      <c r="D167" s="106" t="s">
        <v>110</v>
      </c>
      <c r="E167" s="107">
        <v>62</v>
      </c>
      <c r="F167" s="108">
        <v>79</v>
      </c>
      <c r="G167" s="107">
        <v>70</v>
      </c>
      <c r="H167" s="107">
        <v>77</v>
      </c>
      <c r="I167" s="107">
        <v>70</v>
      </c>
      <c r="J167" s="107">
        <v>42</v>
      </c>
      <c r="K167" s="107">
        <v>80</v>
      </c>
      <c r="L167" s="107">
        <v>77</v>
      </c>
      <c r="M167" s="124">
        <v>63</v>
      </c>
      <c r="N167" s="126">
        <v>70</v>
      </c>
      <c r="O167" s="125">
        <v>80</v>
      </c>
      <c r="P167" s="107">
        <f t="shared" si="12"/>
        <v>770</v>
      </c>
      <c r="Q167" s="132">
        <f t="shared" si="13"/>
        <v>70</v>
      </c>
      <c r="R167" s="131">
        <f t="shared" si="14"/>
        <v>7</v>
      </c>
    </row>
    <row r="168" s="73" customFormat="1" ht="18" customHeight="1" spans="1:18">
      <c r="A168" s="106">
        <v>24</v>
      </c>
      <c r="B168" s="103">
        <v>1818384086</v>
      </c>
      <c r="C168" s="104" t="s">
        <v>133</v>
      </c>
      <c r="D168" s="106" t="s">
        <v>110</v>
      </c>
      <c r="E168" s="107">
        <v>67</v>
      </c>
      <c r="F168" s="108">
        <v>69</v>
      </c>
      <c r="G168" s="107">
        <v>65</v>
      </c>
      <c r="H168" s="107">
        <v>70</v>
      </c>
      <c r="I168" s="107">
        <v>63</v>
      </c>
      <c r="J168" s="107">
        <v>32</v>
      </c>
      <c r="K168" s="107">
        <v>71</v>
      </c>
      <c r="L168" s="107">
        <v>80</v>
      </c>
      <c r="M168" s="124">
        <v>55</v>
      </c>
      <c r="N168" s="126">
        <v>67</v>
      </c>
      <c r="O168" s="125">
        <v>58</v>
      </c>
      <c r="P168" s="107">
        <f t="shared" si="12"/>
        <v>697</v>
      </c>
      <c r="Q168" s="132">
        <f t="shared" si="13"/>
        <v>63.3636363636364</v>
      </c>
      <c r="R168" s="131">
        <f t="shared" si="14"/>
        <v>16</v>
      </c>
    </row>
    <row r="169" s="73" customFormat="1" ht="18" customHeight="1" spans="1:18">
      <c r="A169" s="106">
        <v>25</v>
      </c>
      <c r="B169" s="103">
        <v>1818384087</v>
      </c>
      <c r="C169" s="104" t="s">
        <v>134</v>
      </c>
      <c r="D169" s="106" t="s">
        <v>110</v>
      </c>
      <c r="E169" s="107">
        <v>62</v>
      </c>
      <c r="F169" s="108">
        <v>69</v>
      </c>
      <c r="G169" s="107">
        <v>72</v>
      </c>
      <c r="H169" s="107">
        <v>72</v>
      </c>
      <c r="I169" s="107">
        <v>56</v>
      </c>
      <c r="J169" s="107">
        <v>30</v>
      </c>
      <c r="K169" s="107">
        <v>64</v>
      </c>
      <c r="L169" s="107">
        <v>82</v>
      </c>
      <c r="M169" s="124">
        <v>56</v>
      </c>
      <c r="N169" s="126">
        <v>70</v>
      </c>
      <c r="O169" s="125">
        <v>80</v>
      </c>
      <c r="P169" s="107">
        <f t="shared" si="12"/>
        <v>713</v>
      </c>
      <c r="Q169" s="132">
        <f t="shared" si="13"/>
        <v>64.8181818181818</v>
      </c>
      <c r="R169" s="131">
        <f t="shared" si="14"/>
        <v>13</v>
      </c>
    </row>
    <row r="170" s="73" customFormat="1" ht="18" customHeight="1" spans="1:18">
      <c r="A170" s="106">
        <v>26</v>
      </c>
      <c r="B170" s="103">
        <v>1818384088</v>
      </c>
      <c r="C170" s="104" t="s">
        <v>135</v>
      </c>
      <c r="D170" s="106" t="s">
        <v>110</v>
      </c>
      <c r="E170" s="107">
        <v>77</v>
      </c>
      <c r="F170" s="108">
        <v>82</v>
      </c>
      <c r="G170" s="107">
        <v>80</v>
      </c>
      <c r="H170" s="107">
        <v>68</v>
      </c>
      <c r="I170" s="107">
        <v>85</v>
      </c>
      <c r="J170" s="107">
        <v>45</v>
      </c>
      <c r="K170" s="107">
        <v>76</v>
      </c>
      <c r="L170" s="107">
        <v>80</v>
      </c>
      <c r="M170" s="124">
        <v>56</v>
      </c>
      <c r="N170" s="126">
        <v>70</v>
      </c>
      <c r="O170" s="125">
        <v>77</v>
      </c>
      <c r="P170" s="107">
        <f t="shared" si="12"/>
        <v>796</v>
      </c>
      <c r="Q170" s="132">
        <f t="shared" si="13"/>
        <v>72.3636363636364</v>
      </c>
      <c r="R170" s="131">
        <f t="shared" si="14"/>
        <v>4</v>
      </c>
    </row>
    <row r="171" s="73" customFormat="1" ht="18" customHeight="1" spans="1:18">
      <c r="A171" s="106">
        <v>27</v>
      </c>
      <c r="B171" s="103">
        <v>1818384089</v>
      </c>
      <c r="C171" s="104" t="s">
        <v>136</v>
      </c>
      <c r="D171" s="106" t="s">
        <v>110</v>
      </c>
      <c r="E171" s="107">
        <v>55</v>
      </c>
      <c r="F171" s="108">
        <v>50</v>
      </c>
      <c r="G171" s="107">
        <v>50</v>
      </c>
      <c r="H171" s="107">
        <v>52</v>
      </c>
      <c r="I171" s="107">
        <v>48</v>
      </c>
      <c r="J171" s="107">
        <v>37</v>
      </c>
      <c r="K171" s="107">
        <v>60</v>
      </c>
      <c r="L171" s="107">
        <v>70</v>
      </c>
      <c r="M171" s="124">
        <v>46</v>
      </c>
      <c r="N171" s="126">
        <v>64</v>
      </c>
      <c r="O171" s="125">
        <v>65</v>
      </c>
      <c r="P171" s="107">
        <f t="shared" si="12"/>
        <v>597</v>
      </c>
      <c r="Q171" s="132">
        <f t="shared" si="13"/>
        <v>54.2727272727273</v>
      </c>
      <c r="R171" s="131">
        <f t="shared" si="14"/>
        <v>30</v>
      </c>
    </row>
    <row r="172" s="73" customFormat="1" ht="18" customHeight="1" spans="1:18">
      <c r="A172" s="106">
        <v>28</v>
      </c>
      <c r="B172" s="103">
        <v>1818384090</v>
      </c>
      <c r="C172" s="104" t="s">
        <v>137</v>
      </c>
      <c r="D172" s="106" t="s">
        <v>110</v>
      </c>
      <c r="E172" s="107">
        <v>62</v>
      </c>
      <c r="F172" s="108">
        <v>82</v>
      </c>
      <c r="G172" s="107">
        <v>70</v>
      </c>
      <c r="H172" s="107">
        <v>83</v>
      </c>
      <c r="I172" s="107">
        <v>70</v>
      </c>
      <c r="J172" s="107">
        <v>53</v>
      </c>
      <c r="K172" s="107">
        <v>82</v>
      </c>
      <c r="L172" s="107">
        <v>78</v>
      </c>
      <c r="M172" s="124">
        <v>61</v>
      </c>
      <c r="N172" s="126">
        <v>74</v>
      </c>
      <c r="O172" s="125">
        <v>83</v>
      </c>
      <c r="P172" s="107">
        <f t="shared" si="12"/>
        <v>798</v>
      </c>
      <c r="Q172" s="132">
        <f t="shared" si="13"/>
        <v>72.5454545454545</v>
      </c>
      <c r="R172" s="131">
        <f t="shared" si="14"/>
        <v>2</v>
      </c>
    </row>
    <row r="173" s="73" customFormat="1" ht="18" customHeight="1" spans="1:18">
      <c r="A173" s="106">
        <v>29</v>
      </c>
      <c r="B173" s="103">
        <v>1818384091</v>
      </c>
      <c r="C173" s="104" t="s">
        <v>138</v>
      </c>
      <c r="D173" s="106" t="s">
        <v>110</v>
      </c>
      <c r="E173" s="107">
        <v>35</v>
      </c>
      <c r="F173" s="108">
        <v>62</v>
      </c>
      <c r="G173" s="107">
        <v>60</v>
      </c>
      <c r="H173" s="107">
        <v>60</v>
      </c>
      <c r="I173" s="107">
        <v>63</v>
      </c>
      <c r="J173" s="107">
        <v>30</v>
      </c>
      <c r="K173" s="107">
        <v>64</v>
      </c>
      <c r="L173" s="107">
        <v>80</v>
      </c>
      <c r="M173" s="124">
        <v>50</v>
      </c>
      <c r="N173" s="126">
        <v>71</v>
      </c>
      <c r="O173" s="125">
        <v>77</v>
      </c>
      <c r="P173" s="107">
        <f t="shared" si="12"/>
        <v>652</v>
      </c>
      <c r="Q173" s="132">
        <f t="shared" si="13"/>
        <v>59.2727272727273</v>
      </c>
      <c r="R173" s="131">
        <f t="shared" si="14"/>
        <v>22</v>
      </c>
    </row>
    <row r="174" s="73" customFormat="1" ht="18" customHeight="1" spans="1:18">
      <c r="A174" s="106">
        <v>30</v>
      </c>
      <c r="B174" s="103">
        <v>1818384092</v>
      </c>
      <c r="C174" s="104" t="s">
        <v>139</v>
      </c>
      <c r="D174" s="106" t="s">
        <v>110</v>
      </c>
      <c r="E174" s="107">
        <v>52</v>
      </c>
      <c r="F174" s="108">
        <v>60</v>
      </c>
      <c r="G174" s="107">
        <v>62</v>
      </c>
      <c r="H174" s="107">
        <v>62</v>
      </c>
      <c r="I174" s="107">
        <v>57</v>
      </c>
      <c r="J174" s="107">
        <v>33</v>
      </c>
      <c r="K174" s="107">
        <v>71</v>
      </c>
      <c r="L174" s="107">
        <v>75</v>
      </c>
      <c r="M174" s="124">
        <v>60</v>
      </c>
      <c r="N174" s="126">
        <v>73</v>
      </c>
      <c r="O174" s="125">
        <v>73</v>
      </c>
      <c r="P174" s="107">
        <f t="shared" si="12"/>
        <v>678</v>
      </c>
      <c r="Q174" s="132">
        <f t="shared" si="13"/>
        <v>61.6363636363636</v>
      </c>
      <c r="R174" s="131">
        <f t="shared" si="14"/>
        <v>18</v>
      </c>
    </row>
    <row r="175" s="73" customFormat="1" ht="18" customHeight="1" spans="1:18">
      <c r="A175" s="106">
        <v>31</v>
      </c>
      <c r="B175" s="103">
        <v>1818384093</v>
      </c>
      <c r="C175" s="104" t="s">
        <v>140</v>
      </c>
      <c r="D175" s="106" t="s">
        <v>110</v>
      </c>
      <c r="E175" s="107">
        <v>85</v>
      </c>
      <c r="F175" s="108">
        <v>73</v>
      </c>
      <c r="G175" s="107">
        <v>80</v>
      </c>
      <c r="H175" s="107">
        <v>65</v>
      </c>
      <c r="I175" s="107">
        <v>74</v>
      </c>
      <c r="J175" s="107">
        <v>47</v>
      </c>
      <c r="K175" s="107">
        <v>78</v>
      </c>
      <c r="L175" s="107">
        <v>87</v>
      </c>
      <c r="M175" s="124">
        <v>55</v>
      </c>
      <c r="N175" s="126">
        <v>71</v>
      </c>
      <c r="O175" s="125">
        <v>82</v>
      </c>
      <c r="P175" s="107">
        <f t="shared" si="12"/>
        <v>797</v>
      </c>
      <c r="Q175" s="132">
        <f t="shared" si="13"/>
        <v>72.4545454545455</v>
      </c>
      <c r="R175" s="131">
        <f t="shared" si="14"/>
        <v>3</v>
      </c>
    </row>
    <row r="176" s="73" customFormat="1" ht="18" customHeight="1" spans="1:18">
      <c r="A176" s="106">
        <v>32</v>
      </c>
      <c r="B176" s="103">
        <v>1818384094</v>
      </c>
      <c r="C176" s="104" t="s">
        <v>141</v>
      </c>
      <c r="D176" s="106" t="s">
        <v>110</v>
      </c>
      <c r="E176" s="107">
        <v>53</v>
      </c>
      <c r="F176" s="108">
        <v>50</v>
      </c>
      <c r="G176" s="107">
        <v>50</v>
      </c>
      <c r="H176" s="107">
        <v>53</v>
      </c>
      <c r="I176" s="107">
        <v>47</v>
      </c>
      <c r="J176" s="107">
        <v>37</v>
      </c>
      <c r="K176" s="107">
        <v>58</v>
      </c>
      <c r="L176" s="107">
        <v>80</v>
      </c>
      <c r="M176" s="124">
        <v>50</v>
      </c>
      <c r="N176" s="126">
        <v>66</v>
      </c>
      <c r="O176" s="125">
        <v>73</v>
      </c>
      <c r="P176" s="107">
        <f t="shared" si="12"/>
        <v>617</v>
      </c>
      <c r="Q176" s="132">
        <f t="shared" si="13"/>
        <v>56.0909090909091</v>
      </c>
      <c r="R176" s="131">
        <f t="shared" si="14"/>
        <v>26</v>
      </c>
    </row>
    <row r="177" s="73" customFormat="1" ht="18" customHeight="1" spans="1:18">
      <c r="A177" s="112"/>
      <c r="B177" s="194"/>
      <c r="C177" s="239"/>
      <c r="D177" s="112"/>
      <c r="E177" s="137"/>
      <c r="F177" s="137"/>
      <c r="G177" s="137"/>
      <c r="H177" s="137"/>
      <c r="I177" s="137"/>
      <c r="J177" s="137"/>
      <c r="K177" s="137"/>
      <c r="L177" s="137"/>
      <c r="M177" s="154"/>
      <c r="N177" s="155"/>
      <c r="O177" s="137"/>
      <c r="P177" s="137"/>
      <c r="Q177" s="136"/>
      <c r="R177" s="158"/>
    </row>
    <row r="178" s="73" customFormat="1" ht="18" customHeight="1" spans="1:18">
      <c r="A178" s="112"/>
      <c r="B178" s="194"/>
      <c r="C178" s="239"/>
      <c r="D178" s="112"/>
      <c r="E178" s="137"/>
      <c r="F178" s="137"/>
      <c r="G178" s="137"/>
      <c r="H178" s="137"/>
      <c r="I178" s="137"/>
      <c r="J178" s="137"/>
      <c r="K178" s="137"/>
      <c r="L178" s="137"/>
      <c r="M178" s="154"/>
      <c r="N178" s="155"/>
      <c r="O178" s="137"/>
      <c r="P178" s="137"/>
      <c r="Q178" s="136"/>
      <c r="R178" s="158"/>
    </row>
    <row r="179" s="73" customFormat="1" ht="18" customHeight="1" spans="1:18">
      <c r="A179" s="112"/>
      <c r="B179" s="112"/>
      <c r="C179" s="240"/>
      <c r="D179" s="112"/>
      <c r="E179" s="137"/>
      <c r="F179" s="137"/>
      <c r="G179" s="137"/>
      <c r="H179" s="137"/>
      <c r="I179" s="137"/>
      <c r="J179" s="137"/>
      <c r="K179" s="137"/>
      <c r="L179" s="137"/>
      <c r="M179" s="137"/>
      <c r="N179" s="175"/>
      <c r="O179" s="137"/>
      <c r="P179" s="137"/>
      <c r="Q179" s="136"/>
      <c r="R179" s="175"/>
    </row>
    <row r="180" ht="18" customHeight="1" spans="1:18">
      <c r="A180" s="145"/>
      <c r="B180" s="146"/>
      <c r="C180" s="215" t="s">
        <v>60</v>
      </c>
      <c r="D180" s="148"/>
      <c r="E180" s="148">
        <f t="shared" ref="E180:O180" si="15">MAX(E145:E176)</f>
        <v>87</v>
      </c>
      <c r="F180" s="148">
        <f t="shared" si="15"/>
        <v>83</v>
      </c>
      <c r="G180" s="148">
        <f t="shared" si="15"/>
        <v>80</v>
      </c>
      <c r="H180" s="148">
        <f t="shared" si="15"/>
        <v>83</v>
      </c>
      <c r="I180" s="148">
        <f t="shared" si="15"/>
        <v>85</v>
      </c>
      <c r="J180" s="148">
        <f t="shared" si="15"/>
        <v>53</v>
      </c>
      <c r="K180" s="148">
        <f t="shared" si="15"/>
        <v>82</v>
      </c>
      <c r="L180" s="148">
        <f t="shared" si="15"/>
        <v>90</v>
      </c>
      <c r="M180" s="148">
        <f t="shared" si="15"/>
        <v>75</v>
      </c>
      <c r="N180" s="148">
        <f t="shared" si="15"/>
        <v>79</v>
      </c>
      <c r="O180" s="148">
        <f t="shared" si="15"/>
        <v>90</v>
      </c>
      <c r="P180" s="156"/>
      <c r="Q180" s="145"/>
      <c r="R180" s="159"/>
    </row>
    <row r="181" ht="18" customHeight="1" spans="1:18">
      <c r="A181" s="145"/>
      <c r="B181" s="146"/>
      <c r="C181" s="216" t="s">
        <v>61</v>
      </c>
      <c r="D181" s="148"/>
      <c r="E181" s="148">
        <f t="shared" ref="E181:O181" si="16">MIN(E145:E176)</f>
        <v>35</v>
      </c>
      <c r="F181" s="148">
        <f t="shared" si="16"/>
        <v>45</v>
      </c>
      <c r="G181" s="148">
        <f t="shared" si="16"/>
        <v>50</v>
      </c>
      <c r="H181" s="148">
        <f t="shared" si="16"/>
        <v>25</v>
      </c>
      <c r="I181" s="148">
        <f t="shared" si="16"/>
        <v>41</v>
      </c>
      <c r="J181" s="148">
        <f t="shared" si="16"/>
        <v>30</v>
      </c>
      <c r="K181" s="148">
        <f t="shared" si="16"/>
        <v>44</v>
      </c>
      <c r="L181" s="148">
        <f t="shared" si="16"/>
        <v>67</v>
      </c>
      <c r="M181" s="148">
        <f t="shared" si="16"/>
        <v>38</v>
      </c>
      <c r="N181" s="148">
        <f t="shared" si="16"/>
        <v>60</v>
      </c>
      <c r="O181" s="148">
        <f t="shared" si="16"/>
        <v>47</v>
      </c>
      <c r="P181" s="156"/>
      <c r="Q181" s="145"/>
      <c r="R181" s="159"/>
    </row>
    <row r="182" ht="18" customHeight="1" spans="1:18">
      <c r="A182" s="145"/>
      <c r="B182" s="146"/>
      <c r="C182" s="216" t="s">
        <v>62</v>
      </c>
      <c r="D182" s="148"/>
      <c r="E182" s="148">
        <f t="shared" ref="E182:O182" si="17">AVERAGE(E145:E176)</f>
        <v>61.59375</v>
      </c>
      <c r="F182" s="148">
        <f t="shared" si="17"/>
        <v>66.875</v>
      </c>
      <c r="G182" s="148">
        <f t="shared" si="17"/>
        <v>64.3125</v>
      </c>
      <c r="H182" s="148">
        <f t="shared" si="17"/>
        <v>59.125</v>
      </c>
      <c r="I182" s="148">
        <f t="shared" si="17"/>
        <v>59.3125</v>
      </c>
      <c r="J182" s="148">
        <f t="shared" si="17"/>
        <v>39.3125</v>
      </c>
      <c r="K182" s="148">
        <f t="shared" si="17"/>
        <v>65.53125</v>
      </c>
      <c r="L182" s="148">
        <f t="shared" si="17"/>
        <v>77.59375</v>
      </c>
      <c r="M182" s="148">
        <f t="shared" si="17"/>
        <v>56.4375</v>
      </c>
      <c r="N182" s="148">
        <f t="shared" si="17"/>
        <v>68.65625</v>
      </c>
      <c r="O182" s="148">
        <f t="shared" si="17"/>
        <v>71.1875</v>
      </c>
      <c r="P182" s="156"/>
      <c r="Q182" s="145"/>
      <c r="R182" s="159"/>
    </row>
    <row r="183" spans="3:3">
      <c r="C183" s="68"/>
    </row>
    <row r="184" s="73" customFormat="1" ht="19.5" customHeight="1" spans="1:18">
      <c r="A184" s="151"/>
      <c r="B184" s="151"/>
      <c r="C184" s="49" t="s">
        <v>63</v>
      </c>
      <c r="D184" s="49"/>
      <c r="E184" s="48"/>
      <c r="F184" s="48"/>
      <c r="G184" s="48"/>
      <c r="H184" s="48"/>
      <c r="I184" s="48"/>
      <c r="J184" s="48"/>
      <c r="K184" s="48"/>
      <c r="L184" s="71" t="s">
        <v>64</v>
      </c>
      <c r="M184" s="71"/>
      <c r="N184" s="71"/>
      <c r="O184" s="71"/>
      <c r="P184" s="71"/>
      <c r="Q184" s="71"/>
      <c r="R184" s="48"/>
    </row>
    <row r="185" s="73" customFormat="1" ht="19.5" customHeight="1" spans="1:18">
      <c r="A185" s="151"/>
      <c r="B185" s="151"/>
      <c r="C185" s="70" t="s">
        <v>65</v>
      </c>
      <c r="D185" s="49"/>
      <c r="E185" s="71" t="s">
        <v>66</v>
      </c>
      <c r="F185" s="71"/>
      <c r="G185" s="48"/>
      <c r="H185" s="48"/>
      <c r="I185" s="48"/>
      <c r="J185" s="48"/>
      <c r="K185" s="48"/>
      <c r="L185" s="70" t="s">
        <v>142</v>
      </c>
      <c r="M185" s="70"/>
      <c r="N185" s="70"/>
      <c r="O185" s="70"/>
      <c r="P185" s="48"/>
      <c r="Q185" s="49"/>
      <c r="R185" s="48"/>
    </row>
    <row r="186" s="73" customFormat="1" ht="19.5" customHeight="1" spans="1:18">
      <c r="A186" s="151"/>
      <c r="B186" s="151"/>
      <c r="C186" s="71"/>
      <c r="D186" s="49"/>
      <c r="E186" s="49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9"/>
      <c r="R186" s="48"/>
    </row>
    <row r="187" s="73" customFormat="1" ht="19.5" customHeight="1" spans="1:18">
      <c r="A187" s="151"/>
      <c r="B187" s="151"/>
      <c r="C187" s="71"/>
      <c r="D187" s="49"/>
      <c r="E187" s="49"/>
      <c r="F187" s="48"/>
      <c r="G187" s="48"/>
      <c r="H187" s="48"/>
      <c r="I187" s="48"/>
      <c r="J187" s="48"/>
      <c r="K187" s="48"/>
      <c r="M187" s="48"/>
      <c r="N187" s="48"/>
      <c r="O187" s="48"/>
      <c r="P187" s="48"/>
      <c r="Q187" s="49"/>
      <c r="R187" s="48"/>
    </row>
    <row r="188" s="73" customFormat="1" ht="19.5" customHeight="1" spans="1:18">
      <c r="A188" s="151"/>
      <c r="B188" s="151"/>
      <c r="C188" s="71" t="s">
        <v>68</v>
      </c>
      <c r="D188" s="49"/>
      <c r="E188" s="49" t="s">
        <v>69</v>
      </c>
      <c r="F188" s="49"/>
      <c r="G188" s="48"/>
      <c r="H188" s="48"/>
      <c r="I188" s="48"/>
      <c r="J188" s="48"/>
      <c r="K188" s="48"/>
      <c r="L188" s="71" t="s">
        <v>143</v>
      </c>
      <c r="M188" s="71"/>
      <c r="N188" s="71"/>
      <c r="O188" s="71"/>
      <c r="P188" s="71"/>
      <c r="Q188" s="49"/>
      <c r="R188" s="48"/>
    </row>
    <row r="189" s="73" customFormat="1" ht="19.5" customHeight="1" spans="1:18">
      <c r="A189" s="151"/>
      <c r="B189" s="151"/>
      <c r="C189" s="70" t="s">
        <v>71</v>
      </c>
      <c r="D189" s="49"/>
      <c r="G189" s="71"/>
      <c r="H189" s="71"/>
      <c r="I189" s="71"/>
      <c r="J189" s="48"/>
      <c r="K189" s="48"/>
      <c r="L189" s="176" t="s">
        <v>144</v>
      </c>
      <c r="M189" s="176"/>
      <c r="N189" s="176"/>
      <c r="O189" s="176"/>
      <c r="P189" s="48"/>
      <c r="Q189" s="49"/>
      <c r="R189" s="48"/>
    </row>
    <row r="190" s="73" customFormat="1" ht="19.5" customHeight="1" spans="1:18">
      <c r="A190" s="151"/>
      <c r="B190" s="151"/>
      <c r="C190" s="48"/>
      <c r="D190" s="49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9"/>
      <c r="R190" s="48"/>
    </row>
    <row r="191" s="73" customFormat="1" ht="19.5" customHeight="1" spans="1:18">
      <c r="A191" s="151"/>
      <c r="B191" s="151"/>
      <c r="C191" s="48"/>
      <c r="D191" s="49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9"/>
      <c r="R191" s="48"/>
    </row>
    <row r="192" s="73" customFormat="1" ht="19.5" customHeight="1" spans="1:18">
      <c r="A192" s="151"/>
      <c r="B192" s="50"/>
      <c r="C192" s="51"/>
      <c r="D192" s="49"/>
      <c r="G192" s="49"/>
      <c r="H192" s="49"/>
      <c r="I192" s="49"/>
      <c r="J192" s="49"/>
      <c r="K192" s="48"/>
      <c r="L192" s="48"/>
      <c r="M192" s="48"/>
      <c r="N192" s="48"/>
      <c r="O192" s="48"/>
      <c r="P192" s="48"/>
      <c r="Q192" s="49"/>
      <c r="R192" s="48"/>
    </row>
    <row r="193" s="73" customFormat="1" spans="1:18">
      <c r="A193" s="151"/>
      <c r="B193" s="50"/>
      <c r="C193" s="51"/>
      <c r="D193" s="51"/>
      <c r="E193" s="51"/>
      <c r="F193" s="51"/>
      <c r="G193" s="51"/>
      <c r="H193" s="51"/>
      <c r="I193" s="153"/>
      <c r="J193" s="153"/>
      <c r="K193" s="153"/>
      <c r="L193" s="153"/>
      <c r="M193" s="153"/>
      <c r="N193" s="153"/>
      <c r="O193" s="153"/>
      <c r="P193" s="153"/>
      <c r="Q193" s="101"/>
      <c r="R193" s="160"/>
    </row>
    <row r="194" s="73" customFormat="1" spans="1:18">
      <c r="A194" s="151"/>
      <c r="B194" s="151"/>
      <c r="C194" s="161"/>
      <c r="D194" s="51"/>
      <c r="E194" s="185"/>
      <c r="F194" s="50"/>
      <c r="G194" s="50"/>
      <c r="H194" s="50"/>
      <c r="I194" s="153"/>
      <c r="J194" s="153"/>
      <c r="K194" s="153"/>
      <c r="L194" s="153"/>
      <c r="M194" s="153"/>
      <c r="N194" s="153"/>
      <c r="O194" s="153"/>
      <c r="P194" s="153"/>
      <c r="Q194" s="101"/>
      <c r="R194" s="160"/>
    </row>
    <row r="195" s="73" customFormat="1" spans="1:18">
      <c r="A195" s="151"/>
      <c r="D195" s="152"/>
      <c r="E195" s="153"/>
      <c r="F195" s="153"/>
      <c r="G195" s="153"/>
      <c r="H195" s="153"/>
      <c r="I195" s="153"/>
      <c r="J195" s="153"/>
      <c r="K195" s="153"/>
      <c r="L195" s="153"/>
      <c r="M195" s="153"/>
      <c r="N195" s="153"/>
      <c r="O195" s="153"/>
      <c r="P195" s="153"/>
      <c r="Q195" s="101"/>
      <c r="R195" s="160"/>
    </row>
    <row r="196" s="73" customFormat="1" spans="1:20">
      <c r="A196" s="4" t="s">
        <v>0</v>
      </c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/>
      <c r="T196"/>
    </row>
    <row r="197" s="73" customFormat="1" spans="1:20">
      <c r="A197" s="5" t="s">
        <v>1</v>
      </c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/>
      <c r="T197"/>
    </row>
    <row r="198" s="73" customFormat="1" ht="15.75" spans="1:20">
      <c r="A198" s="6" t="s">
        <v>2</v>
      </c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/>
      <c r="T198"/>
    </row>
    <row r="199" s="73" customFormat="1" ht="18.75" spans="1:20">
      <c r="A199" s="7" t="s">
        <v>3</v>
      </c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/>
      <c r="T199"/>
    </row>
    <row r="200" s="73" customFormat="1" spans="1:20">
      <c r="A200" s="8" t="s">
        <v>4</v>
      </c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/>
      <c r="T200"/>
    </row>
    <row r="201" s="73" customFormat="1" spans="1:20">
      <c r="A201" s="9" t="s">
        <v>5</v>
      </c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/>
      <c r="T201"/>
    </row>
    <row r="202" s="73" customFormat="1" ht="10.5" customHeight="1" spans="1:20">
      <c r="A202" s="10"/>
      <c r="B202" s="10"/>
      <c r="C202" s="10"/>
      <c r="D202" s="10"/>
      <c r="E202" s="10"/>
      <c r="F202" s="10"/>
      <c r="G202" s="10"/>
      <c r="H202" s="10"/>
      <c r="I202" s="10"/>
      <c r="J202" s="29"/>
      <c r="K202" s="29"/>
      <c r="L202" s="29"/>
      <c r="M202" s="30"/>
      <c r="N202" s="30"/>
      <c r="O202" s="30"/>
      <c r="P202" s="30"/>
      <c r="Q202" s="30"/>
      <c r="R202" s="34"/>
      <c r="S202"/>
      <c r="T202"/>
    </row>
    <row r="203" s="73" customFormat="1" ht="10.5" customHeight="1" spans="1:20">
      <c r="A203" s="11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31"/>
      <c r="N203" s="31"/>
      <c r="O203" s="31"/>
      <c r="P203" s="31"/>
      <c r="Q203" s="31"/>
      <c r="R203" s="35"/>
      <c r="S203"/>
      <c r="T203"/>
    </row>
    <row r="204" s="73" customFormat="1" ht="15.75" spans="1:20">
      <c r="A204" s="12" t="s">
        <v>6</v>
      </c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/>
      <c r="T204"/>
    </row>
    <row r="205" s="73" customFormat="1" ht="15.75" spans="1:20">
      <c r="A205" s="12" t="s">
        <v>7</v>
      </c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/>
      <c r="T205"/>
    </row>
    <row r="206" s="73" customFormat="1" ht="15.75" spans="1:20">
      <c r="A206" s="12" t="s">
        <v>8</v>
      </c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/>
      <c r="T206"/>
    </row>
    <row r="207" s="73" customFormat="1" spans="1:18">
      <c r="A207" s="151"/>
      <c r="B207" s="151"/>
      <c r="C207" s="161"/>
      <c r="D207" s="152"/>
      <c r="E207" s="153"/>
      <c r="F207" s="153"/>
      <c r="G207" s="153"/>
      <c r="H207" s="153"/>
      <c r="I207" s="153"/>
      <c r="J207" s="153"/>
      <c r="K207" s="153"/>
      <c r="L207" s="153"/>
      <c r="M207" s="153"/>
      <c r="N207" s="153"/>
      <c r="O207" s="153"/>
      <c r="P207" s="153"/>
      <c r="Q207" s="101"/>
      <c r="R207" s="160"/>
    </row>
    <row r="208" s="73" customFormat="1" customHeight="1" spans="1:23">
      <c r="A208" s="13" t="s">
        <v>9</v>
      </c>
      <c r="B208" s="14" t="s">
        <v>10</v>
      </c>
      <c r="C208" s="14" t="s">
        <v>11</v>
      </c>
      <c r="D208" s="15" t="s">
        <v>12</v>
      </c>
      <c r="E208" s="16" t="s">
        <v>13</v>
      </c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5" t="s">
        <v>14</v>
      </c>
      <c r="Q208" s="15" t="s">
        <v>15</v>
      </c>
      <c r="R208" s="36" t="s">
        <v>16</v>
      </c>
      <c r="S208" s="49"/>
      <c r="T208" s="49"/>
      <c r="U208" s="49"/>
      <c r="V208" s="49"/>
      <c r="W208" s="49"/>
    </row>
    <row r="209" s="73" customFormat="1" ht="42.05" spans="1:23">
      <c r="A209" s="17"/>
      <c r="B209" s="18"/>
      <c r="C209" s="18"/>
      <c r="D209" s="19"/>
      <c r="E209" s="20" t="s">
        <v>17</v>
      </c>
      <c r="F209" s="20" t="s">
        <v>18</v>
      </c>
      <c r="G209" s="20" t="s">
        <v>19</v>
      </c>
      <c r="H209" s="20" t="s">
        <v>20</v>
      </c>
      <c r="I209" s="20" t="s">
        <v>21</v>
      </c>
      <c r="J209" s="20" t="s">
        <v>22</v>
      </c>
      <c r="K209" s="20" t="s">
        <v>23</v>
      </c>
      <c r="L209" s="20" t="s">
        <v>24</v>
      </c>
      <c r="M209" s="20" t="s">
        <v>25</v>
      </c>
      <c r="N209" s="20" t="s">
        <v>26</v>
      </c>
      <c r="O209" s="20" t="s">
        <v>27</v>
      </c>
      <c r="P209" s="19"/>
      <c r="Q209" s="19"/>
      <c r="R209" s="37"/>
      <c r="S209" s="49"/>
      <c r="T209" s="49"/>
      <c r="U209" s="49"/>
      <c r="V209" s="49"/>
      <c r="W209" s="49"/>
    </row>
    <row r="210" s="73" customFormat="1" ht="18" customHeight="1" spans="1:23">
      <c r="A210" s="138" t="s">
        <v>28</v>
      </c>
      <c r="B210" s="138"/>
      <c r="C210" s="138"/>
      <c r="D210" s="138"/>
      <c r="E210" s="139">
        <v>75</v>
      </c>
      <c r="F210" s="139">
        <v>75</v>
      </c>
      <c r="G210" s="139">
        <v>75</v>
      </c>
      <c r="H210" s="139">
        <v>75</v>
      </c>
      <c r="I210" s="139">
        <v>75</v>
      </c>
      <c r="J210" s="139">
        <v>75</v>
      </c>
      <c r="K210" s="139">
        <v>75</v>
      </c>
      <c r="L210" s="139">
        <v>75</v>
      </c>
      <c r="M210" s="139">
        <v>75</v>
      </c>
      <c r="N210" s="139">
        <v>75</v>
      </c>
      <c r="O210" s="139">
        <v>75</v>
      </c>
      <c r="P210" s="139"/>
      <c r="Q210" s="139"/>
      <c r="R210" s="139"/>
      <c r="S210" s="157"/>
      <c r="T210" s="157"/>
      <c r="U210" s="157"/>
      <c r="V210" s="157"/>
      <c r="W210" s="157"/>
    </row>
    <row r="211" s="73" customFormat="1" ht="18" customHeight="1" spans="1:18">
      <c r="A211" s="102">
        <v>1</v>
      </c>
      <c r="B211" s="103">
        <v>1818384095</v>
      </c>
      <c r="C211" s="104" t="s">
        <v>145</v>
      </c>
      <c r="D211" s="102" t="s">
        <v>146</v>
      </c>
      <c r="E211" s="105">
        <v>65</v>
      </c>
      <c r="F211" s="103">
        <v>83</v>
      </c>
      <c r="G211" s="105">
        <v>75</v>
      </c>
      <c r="H211" s="105">
        <v>72</v>
      </c>
      <c r="I211" s="105">
        <v>71</v>
      </c>
      <c r="J211" s="105">
        <v>37</v>
      </c>
      <c r="K211" s="105">
        <v>67</v>
      </c>
      <c r="L211" s="105">
        <v>77</v>
      </c>
      <c r="M211" s="122">
        <v>56</v>
      </c>
      <c r="N211" s="105">
        <v>69</v>
      </c>
      <c r="O211" s="123">
        <v>85</v>
      </c>
      <c r="P211" s="105">
        <f t="shared" ref="P211:P242" si="18">SUM(E211:O211)</f>
        <v>757</v>
      </c>
      <c r="Q211" s="130">
        <f t="shared" ref="Q211:Q242" si="19">AVERAGE(E211:O211)</f>
        <v>68.8181818181818</v>
      </c>
      <c r="R211" s="131">
        <f>RANK(P211,$P$211:$P$242)</f>
        <v>12</v>
      </c>
    </row>
    <row r="212" s="73" customFormat="1" ht="18" customHeight="1" spans="1:18">
      <c r="A212" s="106">
        <v>2</v>
      </c>
      <c r="B212" s="103">
        <v>1818384096</v>
      </c>
      <c r="C212" s="104" t="s">
        <v>147</v>
      </c>
      <c r="D212" s="102" t="s">
        <v>146</v>
      </c>
      <c r="E212" s="107">
        <v>63</v>
      </c>
      <c r="F212" s="108">
        <v>85</v>
      </c>
      <c r="G212" s="107">
        <v>57</v>
      </c>
      <c r="H212" s="107">
        <v>83</v>
      </c>
      <c r="I212" s="107">
        <v>67</v>
      </c>
      <c r="J212" s="107">
        <v>38</v>
      </c>
      <c r="K212" s="107">
        <v>64</v>
      </c>
      <c r="L212" s="107">
        <v>80</v>
      </c>
      <c r="M212" s="124">
        <v>55</v>
      </c>
      <c r="N212" s="107">
        <v>62</v>
      </c>
      <c r="O212" s="125">
        <v>78</v>
      </c>
      <c r="P212" s="107">
        <f t="shared" si="18"/>
        <v>732</v>
      </c>
      <c r="Q212" s="132">
        <f t="shared" si="19"/>
        <v>66.5454545454545</v>
      </c>
      <c r="R212" s="131">
        <f t="shared" ref="R212:R242" si="20">RANK(P212,$P$211:$P$242)</f>
        <v>15</v>
      </c>
    </row>
    <row r="213" s="73" customFormat="1" ht="18" customHeight="1" spans="1:18">
      <c r="A213" s="106">
        <v>3</v>
      </c>
      <c r="B213" s="103">
        <v>1818384097</v>
      </c>
      <c r="C213" s="104" t="s">
        <v>148</v>
      </c>
      <c r="D213" s="102" t="s">
        <v>146</v>
      </c>
      <c r="E213" s="107">
        <v>57</v>
      </c>
      <c r="F213" s="108">
        <v>87</v>
      </c>
      <c r="G213" s="107">
        <v>65</v>
      </c>
      <c r="H213" s="107">
        <v>87</v>
      </c>
      <c r="I213" s="107">
        <v>70</v>
      </c>
      <c r="J213" s="107">
        <v>43</v>
      </c>
      <c r="K213" s="107">
        <v>58</v>
      </c>
      <c r="L213" s="107">
        <v>80</v>
      </c>
      <c r="M213" s="124">
        <v>65</v>
      </c>
      <c r="N213" s="107">
        <v>64</v>
      </c>
      <c r="O213" s="125">
        <v>80</v>
      </c>
      <c r="P213" s="107">
        <f t="shared" si="18"/>
        <v>756</v>
      </c>
      <c r="Q213" s="132">
        <f t="shared" si="19"/>
        <v>68.7272727272727</v>
      </c>
      <c r="R213" s="131">
        <f t="shared" si="20"/>
        <v>13</v>
      </c>
    </row>
    <row r="214" s="73" customFormat="1" ht="18" customHeight="1" spans="1:18">
      <c r="A214" s="106">
        <v>4</v>
      </c>
      <c r="B214" s="103">
        <v>1818384098</v>
      </c>
      <c r="C214" s="104" t="s">
        <v>149</v>
      </c>
      <c r="D214" s="102" t="s">
        <v>146</v>
      </c>
      <c r="E214" s="107">
        <v>52</v>
      </c>
      <c r="F214" s="108">
        <v>85</v>
      </c>
      <c r="G214" s="107">
        <v>68</v>
      </c>
      <c r="H214" s="107">
        <v>87</v>
      </c>
      <c r="I214" s="107">
        <v>71</v>
      </c>
      <c r="J214" s="107">
        <v>33</v>
      </c>
      <c r="K214" s="107">
        <v>69</v>
      </c>
      <c r="L214" s="107">
        <v>80</v>
      </c>
      <c r="M214" s="124">
        <v>75</v>
      </c>
      <c r="N214" s="126">
        <v>63</v>
      </c>
      <c r="O214" s="125">
        <v>77</v>
      </c>
      <c r="P214" s="107">
        <f t="shared" si="18"/>
        <v>760</v>
      </c>
      <c r="Q214" s="132">
        <f t="shared" si="19"/>
        <v>69.0909090909091</v>
      </c>
      <c r="R214" s="131">
        <f t="shared" si="20"/>
        <v>11</v>
      </c>
    </row>
    <row r="215" s="73" customFormat="1" ht="18" customHeight="1" spans="1:18">
      <c r="A215" s="106">
        <v>5</v>
      </c>
      <c r="B215" s="103">
        <v>1818384099</v>
      </c>
      <c r="C215" s="104" t="s">
        <v>150</v>
      </c>
      <c r="D215" s="102" t="s">
        <v>146</v>
      </c>
      <c r="E215" s="107">
        <v>62</v>
      </c>
      <c r="F215" s="108">
        <v>70</v>
      </c>
      <c r="G215" s="107">
        <v>75</v>
      </c>
      <c r="H215" s="107">
        <v>58</v>
      </c>
      <c r="I215" s="107">
        <v>66</v>
      </c>
      <c r="J215" s="107">
        <v>37</v>
      </c>
      <c r="K215" s="107">
        <v>60</v>
      </c>
      <c r="L215" s="107">
        <v>82</v>
      </c>
      <c r="M215" s="124">
        <v>65</v>
      </c>
      <c r="N215" s="126">
        <v>73</v>
      </c>
      <c r="O215" s="125">
        <v>85</v>
      </c>
      <c r="P215" s="107">
        <f t="shared" si="18"/>
        <v>733</v>
      </c>
      <c r="Q215" s="132">
        <f t="shared" si="19"/>
        <v>66.6363636363636</v>
      </c>
      <c r="R215" s="131">
        <f t="shared" si="20"/>
        <v>14</v>
      </c>
    </row>
    <row r="216" s="73" customFormat="1" ht="18" customHeight="1" spans="1:18">
      <c r="A216" s="106">
        <v>6</v>
      </c>
      <c r="B216" s="103">
        <v>1818384100</v>
      </c>
      <c r="C216" s="104" t="s">
        <v>151</v>
      </c>
      <c r="D216" s="102" t="s">
        <v>146</v>
      </c>
      <c r="E216" s="107">
        <v>77</v>
      </c>
      <c r="F216" s="108">
        <v>87</v>
      </c>
      <c r="G216" s="107">
        <v>83</v>
      </c>
      <c r="H216" s="107">
        <v>88</v>
      </c>
      <c r="I216" s="107">
        <v>79</v>
      </c>
      <c r="J216" s="107">
        <v>43</v>
      </c>
      <c r="K216" s="107">
        <v>78</v>
      </c>
      <c r="L216" s="107">
        <v>90</v>
      </c>
      <c r="M216" s="124">
        <v>70</v>
      </c>
      <c r="N216" s="126">
        <v>71</v>
      </c>
      <c r="O216" s="125">
        <v>82</v>
      </c>
      <c r="P216" s="107">
        <f t="shared" si="18"/>
        <v>848</v>
      </c>
      <c r="Q216" s="132">
        <f t="shared" si="19"/>
        <v>77.0909090909091</v>
      </c>
      <c r="R216" s="131">
        <f t="shared" si="20"/>
        <v>1</v>
      </c>
    </row>
    <row r="217" s="73" customFormat="1" ht="18" customHeight="1" spans="1:18">
      <c r="A217" s="106">
        <v>7</v>
      </c>
      <c r="B217" s="103">
        <v>1818384101</v>
      </c>
      <c r="C217" s="104" t="s">
        <v>152</v>
      </c>
      <c r="D217" s="102" t="s">
        <v>146</v>
      </c>
      <c r="E217" s="107">
        <v>83</v>
      </c>
      <c r="F217" s="108">
        <v>79</v>
      </c>
      <c r="G217" s="107">
        <v>80</v>
      </c>
      <c r="H217" s="107">
        <v>60</v>
      </c>
      <c r="I217" s="107">
        <v>66</v>
      </c>
      <c r="J217" s="107">
        <v>40</v>
      </c>
      <c r="K217" s="107">
        <v>80</v>
      </c>
      <c r="L217" s="107">
        <v>90</v>
      </c>
      <c r="M217" s="124">
        <v>50</v>
      </c>
      <c r="N217" s="126">
        <v>78</v>
      </c>
      <c r="O217" s="125">
        <v>92</v>
      </c>
      <c r="P217" s="107">
        <f t="shared" si="18"/>
        <v>798</v>
      </c>
      <c r="Q217" s="132">
        <f t="shared" si="19"/>
        <v>72.5454545454545</v>
      </c>
      <c r="R217" s="131">
        <f t="shared" si="20"/>
        <v>7</v>
      </c>
    </row>
    <row r="218" s="73" customFormat="1" ht="18" customHeight="1" spans="1:18">
      <c r="A218" s="106">
        <v>8</v>
      </c>
      <c r="B218" s="103">
        <v>1818384102</v>
      </c>
      <c r="C218" s="104" t="s">
        <v>153</v>
      </c>
      <c r="D218" s="102" t="s">
        <v>146</v>
      </c>
      <c r="E218" s="107">
        <v>85</v>
      </c>
      <c r="F218" s="108">
        <v>80</v>
      </c>
      <c r="G218" s="107">
        <v>80</v>
      </c>
      <c r="H218" s="107">
        <v>65</v>
      </c>
      <c r="I218" s="107">
        <v>73</v>
      </c>
      <c r="J218" s="107">
        <v>53</v>
      </c>
      <c r="K218" s="107">
        <v>73</v>
      </c>
      <c r="L218" s="107">
        <v>85</v>
      </c>
      <c r="M218" s="124">
        <v>68</v>
      </c>
      <c r="N218" s="126">
        <v>74</v>
      </c>
      <c r="O218" s="125">
        <v>90</v>
      </c>
      <c r="P218" s="107">
        <f t="shared" si="18"/>
        <v>826</v>
      </c>
      <c r="Q218" s="132">
        <f t="shared" si="19"/>
        <v>75.0909090909091</v>
      </c>
      <c r="R218" s="131">
        <f t="shared" si="20"/>
        <v>3</v>
      </c>
    </row>
    <row r="219" s="73" customFormat="1" ht="18" customHeight="1" spans="1:18">
      <c r="A219" s="106">
        <v>9</v>
      </c>
      <c r="B219" s="103">
        <v>1818384103</v>
      </c>
      <c r="C219" s="104" t="s">
        <v>154</v>
      </c>
      <c r="D219" s="102" t="s">
        <v>146</v>
      </c>
      <c r="E219" s="107">
        <v>43</v>
      </c>
      <c r="F219" s="108">
        <v>59</v>
      </c>
      <c r="G219" s="107">
        <v>50</v>
      </c>
      <c r="H219" s="107">
        <v>48</v>
      </c>
      <c r="I219" s="107">
        <v>54</v>
      </c>
      <c r="J219" s="107">
        <v>38</v>
      </c>
      <c r="K219" s="107">
        <v>51</v>
      </c>
      <c r="L219" s="107">
        <v>63</v>
      </c>
      <c r="M219" s="124">
        <v>28</v>
      </c>
      <c r="N219" s="126">
        <v>77</v>
      </c>
      <c r="O219" s="125">
        <v>63</v>
      </c>
      <c r="P219" s="107">
        <f t="shared" si="18"/>
        <v>574</v>
      </c>
      <c r="Q219" s="132">
        <f t="shared" si="19"/>
        <v>52.1818181818182</v>
      </c>
      <c r="R219" s="131">
        <f t="shared" si="20"/>
        <v>30</v>
      </c>
    </row>
    <row r="220" s="73" customFormat="1" ht="18" customHeight="1" spans="1:18">
      <c r="A220" s="106">
        <v>10</v>
      </c>
      <c r="B220" s="103">
        <v>1818384104</v>
      </c>
      <c r="C220" s="104" t="s">
        <v>155</v>
      </c>
      <c r="D220" s="102" t="s">
        <v>146</v>
      </c>
      <c r="E220" s="107">
        <v>45</v>
      </c>
      <c r="F220" s="108">
        <v>67</v>
      </c>
      <c r="G220" s="107">
        <v>70</v>
      </c>
      <c r="H220" s="107">
        <v>52</v>
      </c>
      <c r="I220" s="107">
        <v>71</v>
      </c>
      <c r="J220" s="107">
        <v>42</v>
      </c>
      <c r="K220" s="107">
        <v>51</v>
      </c>
      <c r="L220" s="107">
        <v>82</v>
      </c>
      <c r="M220" s="124">
        <v>46</v>
      </c>
      <c r="N220" s="126">
        <v>74</v>
      </c>
      <c r="O220" s="125">
        <v>47</v>
      </c>
      <c r="P220" s="107">
        <f t="shared" si="18"/>
        <v>647</v>
      </c>
      <c r="Q220" s="132">
        <f t="shared" si="19"/>
        <v>58.8181818181818</v>
      </c>
      <c r="R220" s="131">
        <f t="shared" si="20"/>
        <v>24</v>
      </c>
    </row>
    <row r="221" s="73" customFormat="1" ht="18" customHeight="1" spans="1:18">
      <c r="A221" s="106">
        <v>11</v>
      </c>
      <c r="B221" s="103">
        <v>1818384105</v>
      </c>
      <c r="C221" s="104" t="s">
        <v>156</v>
      </c>
      <c r="D221" s="102" t="s">
        <v>146</v>
      </c>
      <c r="E221" s="107">
        <v>80</v>
      </c>
      <c r="F221" s="108">
        <v>80</v>
      </c>
      <c r="G221" s="107">
        <v>60</v>
      </c>
      <c r="H221" s="107">
        <v>58</v>
      </c>
      <c r="I221" s="107">
        <v>70</v>
      </c>
      <c r="J221" s="107">
        <v>43</v>
      </c>
      <c r="K221" s="107">
        <v>69</v>
      </c>
      <c r="L221" s="107">
        <v>92</v>
      </c>
      <c r="M221" s="124">
        <v>53</v>
      </c>
      <c r="N221" s="126">
        <v>86</v>
      </c>
      <c r="O221" s="125">
        <v>88</v>
      </c>
      <c r="P221" s="107">
        <f t="shared" si="18"/>
        <v>779</v>
      </c>
      <c r="Q221" s="132">
        <f t="shared" si="19"/>
        <v>70.8181818181818</v>
      </c>
      <c r="R221" s="131">
        <f t="shared" si="20"/>
        <v>8</v>
      </c>
    </row>
    <row r="222" s="73" customFormat="1" ht="18" customHeight="1" spans="1:18">
      <c r="A222" s="106">
        <v>12</v>
      </c>
      <c r="B222" s="103">
        <v>1818384106</v>
      </c>
      <c r="C222" s="104" t="s">
        <v>157</v>
      </c>
      <c r="D222" s="102" t="s">
        <v>146</v>
      </c>
      <c r="E222" s="107">
        <v>58</v>
      </c>
      <c r="F222" s="108">
        <v>77</v>
      </c>
      <c r="G222" s="107">
        <v>70</v>
      </c>
      <c r="H222" s="107">
        <v>53</v>
      </c>
      <c r="I222" s="107">
        <v>63</v>
      </c>
      <c r="J222" s="107">
        <v>45</v>
      </c>
      <c r="K222" s="107">
        <v>69</v>
      </c>
      <c r="L222" s="107">
        <v>78</v>
      </c>
      <c r="M222" s="124">
        <v>55</v>
      </c>
      <c r="N222" s="126">
        <v>85</v>
      </c>
      <c r="O222" s="125">
        <v>62</v>
      </c>
      <c r="P222" s="107">
        <f t="shared" si="18"/>
        <v>715</v>
      </c>
      <c r="Q222" s="132">
        <f t="shared" si="19"/>
        <v>65</v>
      </c>
      <c r="R222" s="131">
        <f t="shared" si="20"/>
        <v>16</v>
      </c>
    </row>
    <row r="223" s="73" customFormat="1" ht="18" customHeight="1" spans="1:18">
      <c r="A223" s="106">
        <v>13</v>
      </c>
      <c r="B223" s="103">
        <v>1818384107</v>
      </c>
      <c r="C223" s="104" t="s">
        <v>158</v>
      </c>
      <c r="D223" s="102" t="s">
        <v>146</v>
      </c>
      <c r="E223" s="107">
        <v>67</v>
      </c>
      <c r="F223" s="108">
        <v>82</v>
      </c>
      <c r="G223" s="107">
        <v>68</v>
      </c>
      <c r="H223" s="107">
        <v>60</v>
      </c>
      <c r="I223" s="107">
        <v>61</v>
      </c>
      <c r="J223" s="107">
        <v>42</v>
      </c>
      <c r="K223" s="107">
        <v>71</v>
      </c>
      <c r="L223" s="107">
        <v>78</v>
      </c>
      <c r="M223" s="124">
        <v>80</v>
      </c>
      <c r="N223" s="126">
        <v>71</v>
      </c>
      <c r="O223" s="125">
        <v>82</v>
      </c>
      <c r="P223" s="107">
        <f t="shared" si="18"/>
        <v>762</v>
      </c>
      <c r="Q223" s="132">
        <f t="shared" si="19"/>
        <v>69.2727272727273</v>
      </c>
      <c r="R223" s="131">
        <f t="shared" si="20"/>
        <v>9</v>
      </c>
    </row>
    <row r="224" s="73" customFormat="1" ht="18" customHeight="1" spans="1:18">
      <c r="A224" s="106">
        <v>14</v>
      </c>
      <c r="B224" s="103">
        <v>1818384108</v>
      </c>
      <c r="C224" s="104" t="s">
        <v>159</v>
      </c>
      <c r="D224" s="102" t="s">
        <v>146</v>
      </c>
      <c r="E224" s="107">
        <v>67</v>
      </c>
      <c r="F224" s="108">
        <v>85</v>
      </c>
      <c r="G224" s="107">
        <v>68</v>
      </c>
      <c r="H224" s="107">
        <v>70</v>
      </c>
      <c r="I224" s="107">
        <v>73</v>
      </c>
      <c r="J224" s="107">
        <v>35</v>
      </c>
      <c r="K224" s="107">
        <v>58</v>
      </c>
      <c r="L224" s="107">
        <v>87</v>
      </c>
      <c r="M224" s="124">
        <v>56</v>
      </c>
      <c r="N224" s="126">
        <v>75</v>
      </c>
      <c r="O224" s="125">
        <v>87</v>
      </c>
      <c r="P224" s="107">
        <f t="shared" si="18"/>
        <v>761</v>
      </c>
      <c r="Q224" s="132">
        <f t="shared" si="19"/>
        <v>69.1818181818182</v>
      </c>
      <c r="R224" s="131">
        <f t="shared" si="20"/>
        <v>10</v>
      </c>
    </row>
    <row r="225" s="73" customFormat="1" ht="18" customHeight="1" spans="1:18">
      <c r="A225" s="106">
        <v>15</v>
      </c>
      <c r="B225" s="103">
        <v>1818384109</v>
      </c>
      <c r="C225" s="104" t="s">
        <v>160</v>
      </c>
      <c r="D225" s="102" t="s">
        <v>146</v>
      </c>
      <c r="E225" s="107">
        <v>47</v>
      </c>
      <c r="F225" s="108">
        <v>59</v>
      </c>
      <c r="G225" s="107">
        <v>50</v>
      </c>
      <c r="H225" s="107">
        <v>50</v>
      </c>
      <c r="I225" s="107">
        <v>59</v>
      </c>
      <c r="J225" s="107">
        <v>30</v>
      </c>
      <c r="K225" s="107">
        <v>53</v>
      </c>
      <c r="L225" s="107">
        <v>78</v>
      </c>
      <c r="M225" s="124">
        <v>56</v>
      </c>
      <c r="N225" s="126">
        <v>61</v>
      </c>
      <c r="O225" s="125">
        <v>52</v>
      </c>
      <c r="P225" s="107">
        <f t="shared" si="18"/>
        <v>595</v>
      </c>
      <c r="Q225" s="132">
        <f t="shared" si="19"/>
        <v>54.0909090909091</v>
      </c>
      <c r="R225" s="131">
        <f t="shared" si="20"/>
        <v>29</v>
      </c>
    </row>
    <row r="226" s="73" customFormat="1" ht="18" customHeight="1" spans="1:18">
      <c r="A226" s="106">
        <v>16</v>
      </c>
      <c r="B226" s="103">
        <v>1818384110</v>
      </c>
      <c r="C226" s="104" t="s">
        <v>161</v>
      </c>
      <c r="D226" s="102" t="s">
        <v>146</v>
      </c>
      <c r="E226" s="107">
        <v>73</v>
      </c>
      <c r="F226" s="108">
        <v>90</v>
      </c>
      <c r="G226" s="107">
        <v>70</v>
      </c>
      <c r="H226" s="107">
        <v>75</v>
      </c>
      <c r="I226" s="107">
        <v>70</v>
      </c>
      <c r="J226" s="107">
        <v>43</v>
      </c>
      <c r="K226" s="107">
        <v>76</v>
      </c>
      <c r="L226" s="107">
        <v>87</v>
      </c>
      <c r="M226" s="124">
        <v>65</v>
      </c>
      <c r="N226" s="126">
        <v>75</v>
      </c>
      <c r="O226" s="125">
        <v>90</v>
      </c>
      <c r="P226" s="107">
        <f t="shared" si="18"/>
        <v>814</v>
      </c>
      <c r="Q226" s="132">
        <f t="shared" si="19"/>
        <v>74</v>
      </c>
      <c r="R226" s="131">
        <f t="shared" si="20"/>
        <v>4</v>
      </c>
    </row>
    <row r="227" s="73" customFormat="1" ht="18" customHeight="1" spans="1:18">
      <c r="A227" s="106">
        <v>17</v>
      </c>
      <c r="B227" s="103">
        <v>1818384111</v>
      </c>
      <c r="C227" s="104" t="s">
        <v>162</v>
      </c>
      <c r="D227" s="102" t="s">
        <v>146</v>
      </c>
      <c r="E227" s="107">
        <v>55</v>
      </c>
      <c r="F227" s="108">
        <v>55</v>
      </c>
      <c r="G227" s="107">
        <v>55</v>
      </c>
      <c r="H227" s="107">
        <v>38</v>
      </c>
      <c r="I227" s="107">
        <v>56</v>
      </c>
      <c r="J227" s="107">
        <v>38</v>
      </c>
      <c r="K227" s="107">
        <v>53</v>
      </c>
      <c r="L227" s="107">
        <v>82</v>
      </c>
      <c r="M227" s="124">
        <v>43</v>
      </c>
      <c r="N227" s="126">
        <v>62</v>
      </c>
      <c r="O227" s="125">
        <v>72</v>
      </c>
      <c r="P227" s="107">
        <f t="shared" si="18"/>
        <v>609</v>
      </c>
      <c r="Q227" s="132">
        <f t="shared" si="19"/>
        <v>55.3636363636364</v>
      </c>
      <c r="R227" s="131">
        <f t="shared" si="20"/>
        <v>27</v>
      </c>
    </row>
    <row r="228" s="73" customFormat="1" ht="18" customHeight="1" spans="1:18">
      <c r="A228" s="106">
        <v>18</v>
      </c>
      <c r="B228" s="103">
        <v>1818384112</v>
      </c>
      <c r="C228" s="104" t="s">
        <v>163</v>
      </c>
      <c r="D228" s="102" t="s">
        <v>146</v>
      </c>
      <c r="E228" s="107">
        <v>60</v>
      </c>
      <c r="F228" s="108">
        <v>70</v>
      </c>
      <c r="G228" s="107">
        <v>65</v>
      </c>
      <c r="H228" s="107">
        <v>45</v>
      </c>
      <c r="I228" s="107">
        <v>67</v>
      </c>
      <c r="J228" s="107">
        <v>33</v>
      </c>
      <c r="K228" s="107">
        <v>67</v>
      </c>
      <c r="L228" s="107">
        <v>85</v>
      </c>
      <c r="M228" s="124">
        <v>56</v>
      </c>
      <c r="N228" s="126">
        <v>70</v>
      </c>
      <c r="O228" s="125">
        <v>80</v>
      </c>
      <c r="P228" s="107">
        <f t="shared" si="18"/>
        <v>698</v>
      </c>
      <c r="Q228" s="132">
        <f t="shared" si="19"/>
        <v>63.4545454545455</v>
      </c>
      <c r="R228" s="131">
        <f t="shared" si="20"/>
        <v>19</v>
      </c>
    </row>
    <row r="229" s="73" customFormat="1" ht="18" customHeight="1" spans="1:18">
      <c r="A229" s="106">
        <v>19</v>
      </c>
      <c r="B229" s="103">
        <v>1818384113</v>
      </c>
      <c r="C229" s="104" t="s">
        <v>164</v>
      </c>
      <c r="D229" s="102" t="s">
        <v>146</v>
      </c>
      <c r="E229" s="107">
        <v>55</v>
      </c>
      <c r="F229" s="108">
        <v>52</v>
      </c>
      <c r="G229" s="107">
        <v>63</v>
      </c>
      <c r="H229" s="107">
        <v>42</v>
      </c>
      <c r="I229" s="107">
        <v>57</v>
      </c>
      <c r="J229" s="107">
        <v>33</v>
      </c>
      <c r="K229" s="107">
        <v>53</v>
      </c>
      <c r="L229" s="107">
        <v>78</v>
      </c>
      <c r="M229" s="124">
        <v>61</v>
      </c>
      <c r="N229" s="126">
        <v>60</v>
      </c>
      <c r="O229" s="125">
        <v>50</v>
      </c>
      <c r="P229" s="107">
        <f t="shared" si="18"/>
        <v>604</v>
      </c>
      <c r="Q229" s="132">
        <f t="shared" si="19"/>
        <v>54.9090909090909</v>
      </c>
      <c r="R229" s="131">
        <f t="shared" si="20"/>
        <v>28</v>
      </c>
    </row>
    <row r="230" s="73" customFormat="1" ht="18" customHeight="1" spans="1:18">
      <c r="A230" s="106">
        <v>20</v>
      </c>
      <c r="B230" s="103">
        <v>1818384114</v>
      </c>
      <c r="C230" s="104" t="s">
        <v>165</v>
      </c>
      <c r="D230" s="102" t="s">
        <v>146</v>
      </c>
      <c r="E230" s="107">
        <v>45</v>
      </c>
      <c r="F230" s="108">
        <v>55</v>
      </c>
      <c r="G230" s="107">
        <v>68</v>
      </c>
      <c r="H230" s="107">
        <v>47</v>
      </c>
      <c r="I230" s="126">
        <v>61</v>
      </c>
      <c r="J230" s="107">
        <v>43</v>
      </c>
      <c r="K230" s="107">
        <v>64</v>
      </c>
      <c r="L230" s="107">
        <v>73</v>
      </c>
      <c r="M230" s="124">
        <v>63</v>
      </c>
      <c r="N230" s="126">
        <v>69</v>
      </c>
      <c r="O230" s="125">
        <v>77</v>
      </c>
      <c r="P230" s="107">
        <f t="shared" si="18"/>
        <v>665</v>
      </c>
      <c r="Q230" s="132">
        <f t="shared" si="19"/>
        <v>60.4545454545455</v>
      </c>
      <c r="R230" s="131">
        <f t="shared" si="20"/>
        <v>23</v>
      </c>
    </row>
    <row r="231" s="73" customFormat="1" ht="18" customHeight="1" spans="1:18">
      <c r="A231" s="106">
        <v>21</v>
      </c>
      <c r="B231" s="103">
        <v>1818384115</v>
      </c>
      <c r="C231" s="104" t="s">
        <v>166</v>
      </c>
      <c r="D231" s="102" t="s">
        <v>146</v>
      </c>
      <c r="E231" s="107">
        <v>90</v>
      </c>
      <c r="F231" s="108">
        <v>89</v>
      </c>
      <c r="G231" s="107">
        <v>77</v>
      </c>
      <c r="H231" s="107">
        <v>55</v>
      </c>
      <c r="I231" s="107">
        <v>66</v>
      </c>
      <c r="J231" s="107">
        <v>60</v>
      </c>
      <c r="K231" s="107">
        <v>69</v>
      </c>
      <c r="L231" s="107">
        <v>90</v>
      </c>
      <c r="M231" s="124">
        <v>53</v>
      </c>
      <c r="N231" s="126">
        <v>68</v>
      </c>
      <c r="O231" s="125">
        <v>88</v>
      </c>
      <c r="P231" s="107">
        <f t="shared" si="18"/>
        <v>805</v>
      </c>
      <c r="Q231" s="132">
        <f t="shared" si="19"/>
        <v>73.1818181818182</v>
      </c>
      <c r="R231" s="131">
        <f t="shared" si="20"/>
        <v>6</v>
      </c>
    </row>
    <row r="232" s="73" customFormat="1" ht="18" customHeight="1" spans="1:18">
      <c r="A232" s="106">
        <v>22</v>
      </c>
      <c r="B232" s="103">
        <v>1818384116</v>
      </c>
      <c r="C232" s="104" t="s">
        <v>167</v>
      </c>
      <c r="D232" s="102" t="s">
        <v>146</v>
      </c>
      <c r="E232" s="107">
        <v>40</v>
      </c>
      <c r="F232" s="108">
        <v>49</v>
      </c>
      <c r="G232" s="107">
        <v>52</v>
      </c>
      <c r="H232" s="107">
        <v>47</v>
      </c>
      <c r="I232" s="107">
        <v>51</v>
      </c>
      <c r="J232" s="107">
        <v>33</v>
      </c>
      <c r="K232" s="107">
        <v>53</v>
      </c>
      <c r="L232" s="107">
        <v>65</v>
      </c>
      <c r="M232" s="124">
        <v>56</v>
      </c>
      <c r="N232" s="126">
        <v>59</v>
      </c>
      <c r="O232" s="125">
        <v>60</v>
      </c>
      <c r="P232" s="107">
        <f t="shared" si="18"/>
        <v>565</v>
      </c>
      <c r="Q232" s="132">
        <f t="shared" si="19"/>
        <v>51.3636363636364</v>
      </c>
      <c r="R232" s="131">
        <f t="shared" si="20"/>
        <v>31</v>
      </c>
    </row>
    <row r="233" s="73" customFormat="1" ht="18" customHeight="1" spans="1:18">
      <c r="A233" s="106">
        <v>23</v>
      </c>
      <c r="B233" s="103">
        <v>1818384117</v>
      </c>
      <c r="C233" s="104" t="s">
        <v>168</v>
      </c>
      <c r="D233" s="102" t="s">
        <v>146</v>
      </c>
      <c r="E233" s="107">
        <v>47</v>
      </c>
      <c r="F233" s="108">
        <v>47</v>
      </c>
      <c r="G233" s="107">
        <v>62</v>
      </c>
      <c r="H233" s="107">
        <v>37</v>
      </c>
      <c r="I233" s="107">
        <v>66</v>
      </c>
      <c r="J233" s="107">
        <v>32</v>
      </c>
      <c r="K233" s="107">
        <v>62</v>
      </c>
      <c r="L233" s="107">
        <v>83</v>
      </c>
      <c r="M233" s="124">
        <v>32</v>
      </c>
      <c r="N233" s="126">
        <v>66</v>
      </c>
      <c r="O233" s="125">
        <v>80</v>
      </c>
      <c r="P233" s="107">
        <f t="shared" si="18"/>
        <v>614</v>
      </c>
      <c r="Q233" s="132">
        <f t="shared" si="19"/>
        <v>55.8181818181818</v>
      </c>
      <c r="R233" s="131">
        <f t="shared" si="20"/>
        <v>26</v>
      </c>
    </row>
    <row r="234" s="73" customFormat="1" ht="18" customHeight="1" spans="1:18">
      <c r="A234" s="106">
        <v>24</v>
      </c>
      <c r="B234" s="103">
        <v>1818384118</v>
      </c>
      <c r="C234" s="104" t="s">
        <v>169</v>
      </c>
      <c r="D234" s="102" t="s">
        <v>146</v>
      </c>
      <c r="E234" s="107">
        <v>72</v>
      </c>
      <c r="F234" s="108">
        <v>83</v>
      </c>
      <c r="G234" s="107">
        <v>68</v>
      </c>
      <c r="H234" s="107">
        <v>57</v>
      </c>
      <c r="I234" s="107">
        <v>86</v>
      </c>
      <c r="J234" s="107">
        <v>53</v>
      </c>
      <c r="K234" s="107">
        <v>80</v>
      </c>
      <c r="L234" s="107">
        <v>82</v>
      </c>
      <c r="M234" s="124">
        <v>70</v>
      </c>
      <c r="N234" s="126">
        <v>71</v>
      </c>
      <c r="O234" s="125">
        <v>87</v>
      </c>
      <c r="P234" s="107">
        <f t="shared" si="18"/>
        <v>809</v>
      </c>
      <c r="Q234" s="132">
        <f t="shared" si="19"/>
        <v>73.5454545454545</v>
      </c>
      <c r="R234" s="131">
        <f t="shared" si="20"/>
        <v>5</v>
      </c>
    </row>
    <row r="235" s="73" customFormat="1" ht="18" customHeight="1" spans="1:18">
      <c r="A235" s="106">
        <v>25</v>
      </c>
      <c r="B235" s="103">
        <v>1818384119</v>
      </c>
      <c r="C235" s="104" t="s">
        <v>170</v>
      </c>
      <c r="D235" s="102" t="s">
        <v>146</v>
      </c>
      <c r="E235" s="107">
        <v>92</v>
      </c>
      <c r="F235" s="108">
        <v>90</v>
      </c>
      <c r="G235" s="107">
        <v>75</v>
      </c>
      <c r="H235" s="107">
        <v>83</v>
      </c>
      <c r="I235" s="107">
        <v>79</v>
      </c>
      <c r="J235" s="107">
        <v>60</v>
      </c>
      <c r="K235" s="107">
        <v>62</v>
      </c>
      <c r="L235" s="107">
        <v>85</v>
      </c>
      <c r="M235" s="124">
        <v>55</v>
      </c>
      <c r="N235" s="126">
        <v>67</v>
      </c>
      <c r="O235" s="125">
        <v>98</v>
      </c>
      <c r="P235" s="107">
        <f t="shared" si="18"/>
        <v>846</v>
      </c>
      <c r="Q235" s="132">
        <f t="shared" si="19"/>
        <v>76.9090909090909</v>
      </c>
      <c r="R235" s="131">
        <f t="shared" si="20"/>
        <v>2</v>
      </c>
    </row>
    <row r="236" s="73" customFormat="1" ht="18" customHeight="1" spans="1:18">
      <c r="A236" s="106">
        <v>26</v>
      </c>
      <c r="B236" s="103">
        <v>1818384120</v>
      </c>
      <c r="C236" s="104" t="s">
        <v>171</v>
      </c>
      <c r="D236" s="102" t="s">
        <v>146</v>
      </c>
      <c r="E236" s="107">
        <v>63</v>
      </c>
      <c r="F236" s="108">
        <v>72</v>
      </c>
      <c r="G236" s="107">
        <v>60</v>
      </c>
      <c r="H236" s="107">
        <v>50</v>
      </c>
      <c r="I236" s="107">
        <v>64</v>
      </c>
      <c r="J236" s="107">
        <v>43</v>
      </c>
      <c r="K236" s="107">
        <v>58</v>
      </c>
      <c r="L236" s="107">
        <v>78</v>
      </c>
      <c r="M236" s="124">
        <v>51</v>
      </c>
      <c r="N236" s="126">
        <v>64</v>
      </c>
      <c r="O236" s="125">
        <v>77</v>
      </c>
      <c r="P236" s="107">
        <f t="shared" si="18"/>
        <v>680</v>
      </c>
      <c r="Q236" s="132">
        <f t="shared" si="19"/>
        <v>61.8181818181818</v>
      </c>
      <c r="R236" s="131">
        <f t="shared" si="20"/>
        <v>22</v>
      </c>
    </row>
    <row r="237" s="73" customFormat="1" ht="18" customHeight="1" spans="1:18">
      <c r="A237" s="106">
        <v>27</v>
      </c>
      <c r="B237" s="103">
        <v>1818384121</v>
      </c>
      <c r="C237" s="104" t="s">
        <v>172</v>
      </c>
      <c r="D237" s="102" t="s">
        <v>146</v>
      </c>
      <c r="E237" s="107">
        <v>63</v>
      </c>
      <c r="F237" s="108">
        <v>63</v>
      </c>
      <c r="G237" s="107">
        <v>62</v>
      </c>
      <c r="H237" s="107">
        <v>68</v>
      </c>
      <c r="I237" s="107">
        <v>61</v>
      </c>
      <c r="J237" s="107">
        <v>40</v>
      </c>
      <c r="K237" s="107">
        <v>67</v>
      </c>
      <c r="L237" s="107">
        <v>80</v>
      </c>
      <c r="M237" s="124">
        <v>60</v>
      </c>
      <c r="N237" s="126">
        <v>63</v>
      </c>
      <c r="O237" s="125">
        <v>72</v>
      </c>
      <c r="P237" s="107">
        <f t="shared" si="18"/>
        <v>699</v>
      </c>
      <c r="Q237" s="132">
        <f t="shared" si="19"/>
        <v>63.5454545454545</v>
      </c>
      <c r="R237" s="131">
        <f t="shared" si="20"/>
        <v>18</v>
      </c>
    </row>
    <row r="238" s="73" customFormat="1" ht="18" customHeight="1" spans="1:18">
      <c r="A238" s="106">
        <v>28</v>
      </c>
      <c r="B238" s="103">
        <v>1818384122</v>
      </c>
      <c r="C238" s="104" t="s">
        <v>173</v>
      </c>
      <c r="D238" s="102" t="s">
        <v>146</v>
      </c>
      <c r="E238" s="107">
        <v>73</v>
      </c>
      <c r="F238" s="108">
        <v>70</v>
      </c>
      <c r="G238" s="107">
        <v>60</v>
      </c>
      <c r="H238" s="107">
        <v>55</v>
      </c>
      <c r="I238" s="107">
        <v>63</v>
      </c>
      <c r="J238" s="107">
        <v>43</v>
      </c>
      <c r="K238" s="107">
        <v>67</v>
      </c>
      <c r="L238" s="107">
        <v>85</v>
      </c>
      <c r="M238" s="124">
        <v>45</v>
      </c>
      <c r="N238" s="126">
        <v>60</v>
      </c>
      <c r="O238" s="125">
        <v>67</v>
      </c>
      <c r="P238" s="107">
        <f t="shared" si="18"/>
        <v>688</v>
      </c>
      <c r="Q238" s="132">
        <f t="shared" si="19"/>
        <v>62.5454545454545</v>
      </c>
      <c r="R238" s="131">
        <f t="shared" si="20"/>
        <v>21</v>
      </c>
    </row>
    <row r="239" s="73" customFormat="1" ht="18" customHeight="1" spans="1:18">
      <c r="A239" s="106">
        <v>29</v>
      </c>
      <c r="B239" s="103">
        <v>1818384123</v>
      </c>
      <c r="C239" s="104" t="s">
        <v>174</v>
      </c>
      <c r="D239" s="102" t="s">
        <v>146</v>
      </c>
      <c r="E239" s="107">
        <v>67</v>
      </c>
      <c r="F239" s="108">
        <v>72</v>
      </c>
      <c r="G239" s="107">
        <v>67</v>
      </c>
      <c r="H239" s="107">
        <v>47</v>
      </c>
      <c r="I239" s="107">
        <v>70</v>
      </c>
      <c r="J239" s="107">
        <v>37</v>
      </c>
      <c r="K239" s="107">
        <v>71</v>
      </c>
      <c r="L239" s="107">
        <v>78</v>
      </c>
      <c r="M239" s="124">
        <v>48</v>
      </c>
      <c r="N239" s="126">
        <v>61</v>
      </c>
      <c r="O239" s="125">
        <v>77</v>
      </c>
      <c r="P239" s="107">
        <f t="shared" si="18"/>
        <v>695</v>
      </c>
      <c r="Q239" s="132">
        <f t="shared" si="19"/>
        <v>63.1818181818182</v>
      </c>
      <c r="R239" s="131">
        <f t="shared" si="20"/>
        <v>20</v>
      </c>
    </row>
    <row r="240" s="73" customFormat="1" ht="18" customHeight="1" spans="1:18">
      <c r="A240" s="106">
        <v>30</v>
      </c>
      <c r="B240" s="103">
        <v>1818384124</v>
      </c>
      <c r="C240" s="104" t="s">
        <v>175</v>
      </c>
      <c r="D240" s="102" t="s">
        <v>146</v>
      </c>
      <c r="E240" s="107">
        <v>42</v>
      </c>
      <c r="F240" s="108">
        <v>55</v>
      </c>
      <c r="G240" s="107">
        <v>50</v>
      </c>
      <c r="H240" s="107">
        <v>48</v>
      </c>
      <c r="I240" s="107">
        <v>50</v>
      </c>
      <c r="J240" s="107">
        <v>42</v>
      </c>
      <c r="K240" s="107">
        <v>43</v>
      </c>
      <c r="L240" s="107">
        <v>80</v>
      </c>
      <c r="M240" s="124">
        <v>38</v>
      </c>
      <c r="N240" s="126">
        <v>60</v>
      </c>
      <c r="O240" s="125">
        <v>57</v>
      </c>
      <c r="P240" s="107">
        <f t="shared" si="18"/>
        <v>565</v>
      </c>
      <c r="Q240" s="132">
        <f t="shared" si="19"/>
        <v>51.3636363636364</v>
      </c>
      <c r="R240" s="131">
        <f t="shared" si="20"/>
        <v>31</v>
      </c>
    </row>
    <row r="241" s="73" customFormat="1" ht="18" customHeight="1" spans="1:18">
      <c r="A241" s="106">
        <v>31</v>
      </c>
      <c r="B241" s="103">
        <v>1818384125</v>
      </c>
      <c r="C241" s="104" t="s">
        <v>176</v>
      </c>
      <c r="D241" s="102" t="s">
        <v>146</v>
      </c>
      <c r="E241" s="107">
        <v>72</v>
      </c>
      <c r="F241" s="108">
        <v>70</v>
      </c>
      <c r="G241" s="107">
        <v>75</v>
      </c>
      <c r="H241" s="107">
        <v>55</v>
      </c>
      <c r="I241" s="107">
        <v>64</v>
      </c>
      <c r="J241" s="107">
        <v>48</v>
      </c>
      <c r="K241" s="107">
        <v>67</v>
      </c>
      <c r="L241" s="107">
        <v>82</v>
      </c>
      <c r="M241" s="124">
        <v>38</v>
      </c>
      <c r="N241" s="126">
        <v>64</v>
      </c>
      <c r="O241" s="125">
        <v>77</v>
      </c>
      <c r="P241" s="107">
        <f t="shared" si="18"/>
        <v>712</v>
      </c>
      <c r="Q241" s="132">
        <f t="shared" si="19"/>
        <v>64.7272727272727</v>
      </c>
      <c r="R241" s="131">
        <f t="shared" si="20"/>
        <v>17</v>
      </c>
    </row>
    <row r="242" s="73" customFormat="1" ht="18" customHeight="1" spans="1:18">
      <c r="A242" s="106">
        <v>32</v>
      </c>
      <c r="B242" s="103">
        <v>1818384126</v>
      </c>
      <c r="C242" s="104" t="s">
        <v>177</v>
      </c>
      <c r="D242" s="102" t="s">
        <v>146</v>
      </c>
      <c r="E242" s="107">
        <v>60</v>
      </c>
      <c r="F242" s="108">
        <v>57</v>
      </c>
      <c r="G242" s="107">
        <v>67</v>
      </c>
      <c r="H242" s="107">
        <v>47</v>
      </c>
      <c r="I242" s="107">
        <v>64</v>
      </c>
      <c r="J242" s="107">
        <v>40</v>
      </c>
      <c r="K242" s="107">
        <v>56</v>
      </c>
      <c r="L242" s="107">
        <v>70</v>
      </c>
      <c r="M242" s="124">
        <v>46</v>
      </c>
      <c r="N242" s="126">
        <v>61</v>
      </c>
      <c r="O242" s="125">
        <v>68</v>
      </c>
      <c r="P242" s="107">
        <f t="shared" si="18"/>
        <v>636</v>
      </c>
      <c r="Q242" s="132">
        <f t="shared" si="19"/>
        <v>57.8181818181818</v>
      </c>
      <c r="R242" s="131">
        <f t="shared" si="20"/>
        <v>25</v>
      </c>
    </row>
    <row r="243" s="73" customFormat="1" ht="18" customHeight="1" spans="1:18">
      <c r="A243" s="179"/>
      <c r="B243" s="223"/>
      <c r="C243" s="232"/>
      <c r="D243" s="179"/>
      <c r="E243" s="180"/>
      <c r="F243" s="180"/>
      <c r="G243" s="180"/>
      <c r="H243" s="180"/>
      <c r="I243" s="180"/>
      <c r="J243" s="180"/>
      <c r="K243" s="180"/>
      <c r="L243" s="180"/>
      <c r="M243" s="181"/>
      <c r="N243" s="180"/>
      <c r="O243" s="180"/>
      <c r="P243" s="182"/>
      <c r="Q243" s="183"/>
      <c r="R243" s="184"/>
    </row>
    <row r="244" s="73" customFormat="1" ht="18" customHeight="1" spans="1:18">
      <c r="A244" s="112"/>
      <c r="B244" s="112"/>
      <c r="C244" s="173"/>
      <c r="D244" s="112"/>
      <c r="E244" s="137"/>
      <c r="F244" s="137"/>
      <c r="G244" s="137"/>
      <c r="H244" s="137"/>
      <c r="I244" s="137"/>
      <c r="J244" s="137"/>
      <c r="K244" s="137"/>
      <c r="L244" s="137"/>
      <c r="M244" s="137"/>
      <c r="N244" s="155"/>
      <c r="O244" s="137"/>
      <c r="P244" s="137"/>
      <c r="Q244" s="136"/>
      <c r="R244" s="137"/>
    </row>
    <row r="245" ht="18" customHeight="1" spans="1:18">
      <c r="A245" s="145"/>
      <c r="B245" s="146"/>
      <c r="C245" s="147" t="s">
        <v>60</v>
      </c>
      <c r="D245" s="148"/>
      <c r="E245" s="148">
        <f t="shared" ref="E245:O245" si="21">MAX(E211:E242)</f>
        <v>92</v>
      </c>
      <c r="F245" s="148">
        <f t="shared" si="21"/>
        <v>90</v>
      </c>
      <c r="G245" s="148">
        <f t="shared" si="21"/>
        <v>83</v>
      </c>
      <c r="H245" s="148">
        <f t="shared" si="21"/>
        <v>88</v>
      </c>
      <c r="I245" s="148">
        <f t="shared" si="21"/>
        <v>86</v>
      </c>
      <c r="J245" s="148">
        <f t="shared" si="21"/>
        <v>60</v>
      </c>
      <c r="K245" s="148">
        <f t="shared" si="21"/>
        <v>80</v>
      </c>
      <c r="L245" s="148">
        <f t="shared" si="21"/>
        <v>92</v>
      </c>
      <c r="M245" s="148">
        <f t="shared" si="21"/>
        <v>80</v>
      </c>
      <c r="N245" s="148">
        <f t="shared" si="21"/>
        <v>86</v>
      </c>
      <c r="O245" s="148">
        <f t="shared" si="21"/>
        <v>98</v>
      </c>
      <c r="P245" s="156"/>
      <c r="Q245" s="145"/>
      <c r="R245" s="159"/>
    </row>
    <row r="246" ht="18" customHeight="1" spans="1:18">
      <c r="A246" s="145"/>
      <c r="B246" s="146"/>
      <c r="C246" s="149" t="s">
        <v>61</v>
      </c>
      <c r="D246" s="148"/>
      <c r="E246" s="148">
        <f t="shared" ref="E246:O246" si="22">MIN(E211:E242)</f>
        <v>40</v>
      </c>
      <c r="F246" s="148">
        <f t="shared" si="22"/>
        <v>47</v>
      </c>
      <c r="G246" s="148">
        <f t="shared" si="22"/>
        <v>50</v>
      </c>
      <c r="H246" s="148">
        <f t="shared" si="22"/>
        <v>37</v>
      </c>
      <c r="I246" s="148">
        <f t="shared" si="22"/>
        <v>50</v>
      </c>
      <c r="J246" s="148">
        <f t="shared" si="22"/>
        <v>30</v>
      </c>
      <c r="K246" s="148">
        <f t="shared" si="22"/>
        <v>43</v>
      </c>
      <c r="L246" s="148">
        <f t="shared" si="22"/>
        <v>63</v>
      </c>
      <c r="M246" s="148">
        <f t="shared" si="22"/>
        <v>28</v>
      </c>
      <c r="N246" s="148">
        <f t="shared" si="22"/>
        <v>59</v>
      </c>
      <c r="O246" s="148">
        <f t="shared" si="22"/>
        <v>47</v>
      </c>
      <c r="P246" s="156"/>
      <c r="Q246" s="145"/>
      <c r="R246" s="159"/>
    </row>
    <row r="247" ht="18" customHeight="1" spans="1:18">
      <c r="A247" s="145"/>
      <c r="B247" s="146"/>
      <c r="C247" s="149" t="s">
        <v>62</v>
      </c>
      <c r="D247" s="148"/>
      <c r="E247" s="148">
        <f t="shared" ref="E247:O247" si="23">AVERAGE(E211:E242)</f>
        <v>63.125</v>
      </c>
      <c r="F247" s="148">
        <f t="shared" si="23"/>
        <v>72</v>
      </c>
      <c r="G247" s="148">
        <f t="shared" si="23"/>
        <v>66.09375</v>
      </c>
      <c r="H247" s="148">
        <f t="shared" si="23"/>
        <v>58.96875</v>
      </c>
      <c r="I247" s="148">
        <f t="shared" si="23"/>
        <v>65.90625</v>
      </c>
      <c r="J247" s="148">
        <f t="shared" si="23"/>
        <v>41.25</v>
      </c>
      <c r="K247" s="148">
        <f t="shared" si="23"/>
        <v>63.71875</v>
      </c>
      <c r="L247" s="148">
        <f t="shared" si="23"/>
        <v>80.78125</v>
      </c>
      <c r="M247" s="148">
        <f t="shared" si="23"/>
        <v>54.9375</v>
      </c>
      <c r="N247" s="148">
        <f t="shared" si="23"/>
        <v>68.21875</v>
      </c>
      <c r="O247" s="148">
        <f t="shared" si="23"/>
        <v>75.84375</v>
      </c>
      <c r="P247" s="156"/>
      <c r="Q247" s="145"/>
      <c r="R247" s="159"/>
    </row>
    <row r="248" ht="20.1" customHeight="1" spans="3:3">
      <c r="C248" s="68"/>
    </row>
    <row r="249" ht="20.1" customHeight="1" spans="3:18">
      <c r="C249" s="49" t="s">
        <v>63</v>
      </c>
      <c r="D249" s="49"/>
      <c r="E249" s="48"/>
      <c r="F249" s="48"/>
      <c r="G249" s="48"/>
      <c r="H249" s="48"/>
      <c r="I249" s="48"/>
      <c r="J249" s="48"/>
      <c r="K249" s="48"/>
      <c r="L249" s="71" t="s">
        <v>64</v>
      </c>
      <c r="M249" s="71"/>
      <c r="N249" s="71"/>
      <c r="O249" s="71"/>
      <c r="P249" s="71"/>
      <c r="Q249" s="71"/>
      <c r="R249" s="48"/>
    </row>
    <row r="250" ht="20.1" customHeight="1" spans="3:18">
      <c r="C250" s="70" t="s">
        <v>65</v>
      </c>
      <c r="D250" s="49"/>
      <c r="E250" s="71" t="s">
        <v>66</v>
      </c>
      <c r="F250" s="71"/>
      <c r="G250" s="48"/>
      <c r="H250" s="48"/>
      <c r="I250" s="48"/>
      <c r="J250" s="48"/>
      <c r="K250" s="48"/>
      <c r="L250" s="70" t="s">
        <v>178</v>
      </c>
      <c r="M250" s="70"/>
      <c r="N250" s="70"/>
      <c r="O250" s="70"/>
      <c r="P250" s="48"/>
      <c r="Q250" s="49"/>
      <c r="R250" s="48"/>
    </row>
    <row r="251" ht="20.1" customHeight="1" spans="3:18">
      <c r="C251" s="71"/>
      <c r="D251" s="49"/>
      <c r="E251" s="49"/>
      <c r="F251" s="48"/>
      <c r="G251" s="48"/>
      <c r="H251" s="48"/>
      <c r="I251" s="48"/>
      <c r="J251" s="48"/>
      <c r="K251" s="48"/>
      <c r="L251" s="48"/>
      <c r="M251" s="48"/>
      <c r="N251" s="48"/>
      <c r="O251" s="48"/>
      <c r="P251" s="48"/>
      <c r="Q251" s="49"/>
      <c r="R251" s="48"/>
    </row>
    <row r="252" ht="20.1" customHeight="1" spans="3:18">
      <c r="C252" s="71"/>
      <c r="D252" s="49"/>
      <c r="E252" s="49"/>
      <c r="F252" s="48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49"/>
      <c r="R252" s="48"/>
    </row>
    <row r="253" ht="20.1" customHeight="1" spans="3:18">
      <c r="C253" s="71" t="s">
        <v>68</v>
      </c>
      <c r="D253" s="49"/>
      <c r="E253" s="49" t="s">
        <v>69</v>
      </c>
      <c r="F253" s="49"/>
      <c r="G253" s="48"/>
      <c r="H253" s="48"/>
      <c r="I253" s="48"/>
      <c r="J253" s="48"/>
      <c r="K253" s="48"/>
      <c r="L253" s="71" t="s">
        <v>179</v>
      </c>
      <c r="M253" s="71"/>
      <c r="N253" s="71"/>
      <c r="O253" s="71"/>
      <c r="P253" s="71"/>
      <c r="Q253" s="49"/>
      <c r="R253" s="48"/>
    </row>
    <row r="254" ht="20.1" customHeight="1" spans="3:18">
      <c r="C254" s="70" t="s">
        <v>71</v>
      </c>
      <c r="D254" s="49"/>
      <c r="G254" s="71"/>
      <c r="H254" s="71"/>
      <c r="I254" s="71"/>
      <c r="J254" s="48"/>
      <c r="K254" s="48"/>
      <c r="L254" s="70" t="s">
        <v>180</v>
      </c>
      <c r="M254" s="48"/>
      <c r="N254" s="48"/>
      <c r="O254" s="48"/>
      <c r="P254" s="48"/>
      <c r="Q254" s="49"/>
      <c r="R254" s="48"/>
    </row>
    <row r="255" ht="20.1" customHeight="1" spans="3:18">
      <c r="C255" s="48"/>
      <c r="D255" s="49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9"/>
      <c r="R255" s="48"/>
    </row>
    <row r="256" ht="20.1" customHeight="1" spans="3:18">
      <c r="C256" s="48"/>
      <c r="D256" s="49"/>
      <c r="G256" s="48"/>
      <c r="H256" s="48"/>
      <c r="I256" s="48"/>
      <c r="J256" s="48"/>
      <c r="K256" s="48"/>
      <c r="L256" s="48"/>
      <c r="M256" s="48"/>
      <c r="N256" s="48"/>
      <c r="O256" s="48"/>
      <c r="P256" s="48"/>
      <c r="Q256" s="49"/>
      <c r="R256" s="48"/>
    </row>
    <row r="257" ht="14.25" customHeight="1" spans="2:18">
      <c r="B257" s="50"/>
      <c r="C257" s="51"/>
      <c r="D257" s="51"/>
      <c r="E257" s="51"/>
      <c r="F257" s="51"/>
      <c r="G257" s="51"/>
      <c r="H257" s="51"/>
      <c r="I257" s="49"/>
      <c r="J257" s="49"/>
      <c r="K257" s="48"/>
      <c r="L257" s="48"/>
      <c r="M257" s="48"/>
      <c r="N257" s="48"/>
      <c r="O257" s="48"/>
      <c r="P257" s="48"/>
      <c r="Q257" s="49"/>
      <c r="R257" s="48"/>
    </row>
    <row r="258" ht="14.25" customHeight="1" spans="2:18">
      <c r="B258" s="50"/>
      <c r="C258" s="51"/>
      <c r="D258" s="51"/>
      <c r="E258" s="185"/>
      <c r="F258" s="50"/>
      <c r="G258" s="50"/>
      <c r="H258" s="50"/>
      <c r="I258" s="49"/>
      <c r="J258" s="49"/>
      <c r="K258" s="48"/>
      <c r="L258" s="48"/>
      <c r="M258" s="48"/>
      <c r="N258" s="48"/>
      <c r="O258" s="48"/>
      <c r="P258" s="48"/>
      <c r="Q258" s="49"/>
      <c r="R258" s="48"/>
    </row>
    <row r="259" ht="20.1" customHeight="1" spans="3:18">
      <c r="C259" s="48"/>
      <c r="D259" s="49"/>
      <c r="E259" s="49"/>
      <c r="F259" s="49"/>
      <c r="G259" s="49"/>
      <c r="H259" s="49"/>
      <c r="I259" s="49"/>
      <c r="J259" s="49"/>
      <c r="K259" s="48"/>
      <c r="L259" s="48"/>
      <c r="M259" s="48"/>
      <c r="N259" s="48"/>
      <c r="O259" s="48"/>
      <c r="P259" s="48"/>
      <c r="Q259" s="49"/>
      <c r="R259" s="48"/>
    </row>
    <row r="260" ht="20.1" customHeight="1" spans="3:18">
      <c r="C260" s="48"/>
      <c r="D260" s="49"/>
      <c r="E260" s="49"/>
      <c r="F260" s="49"/>
      <c r="G260" s="49"/>
      <c r="H260" s="49"/>
      <c r="I260" s="49"/>
      <c r="J260" s="49"/>
      <c r="K260" s="48"/>
      <c r="L260" s="48"/>
      <c r="M260" s="48"/>
      <c r="N260" s="48"/>
      <c r="O260" s="48"/>
      <c r="P260" s="48"/>
      <c r="Q260" s="49"/>
      <c r="R260" s="48"/>
    </row>
    <row r="261" spans="1:18">
      <c r="A261" s="4" t="s">
        <v>0</v>
      </c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</row>
    <row r="262" spans="1:18">
      <c r="A262" s="5" t="s">
        <v>1</v>
      </c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</row>
    <row r="263" ht="15.75" spans="1:18">
      <c r="A263" s="6" t="s">
        <v>2</v>
      </c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</row>
    <row r="264" ht="18.75" spans="1:18">
      <c r="A264" s="7" t="s">
        <v>3</v>
      </c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</row>
    <row r="265" spans="1:18">
      <c r="A265" s="8" t="s">
        <v>4</v>
      </c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</row>
    <row r="266" spans="1:18">
      <c r="A266" s="9" t="s">
        <v>5</v>
      </c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</row>
    <row r="267" s="73" customFormat="1" ht="10.5" customHeight="1" spans="1:18">
      <c r="A267" s="10"/>
      <c r="B267" s="10"/>
      <c r="C267" s="10"/>
      <c r="D267" s="10"/>
      <c r="E267" s="10"/>
      <c r="F267" s="10"/>
      <c r="G267" s="10"/>
      <c r="H267" s="10"/>
      <c r="I267" s="10"/>
      <c r="J267" s="29"/>
      <c r="K267" s="29"/>
      <c r="L267" s="29"/>
      <c r="M267" s="30"/>
      <c r="N267" s="30"/>
      <c r="O267" s="30"/>
      <c r="P267" s="30"/>
      <c r="Q267" s="30"/>
      <c r="R267" s="34"/>
    </row>
    <row r="268" s="73" customFormat="1" ht="10.5" customHeight="1" spans="1:18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31"/>
      <c r="N268" s="31"/>
      <c r="O268" s="31"/>
      <c r="P268" s="31"/>
      <c r="Q268" s="31"/>
      <c r="R268" s="35"/>
    </row>
    <row r="269" s="73" customFormat="1" ht="18" customHeight="1" spans="1:18">
      <c r="A269" s="12" t="s">
        <v>6</v>
      </c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</row>
    <row r="270" s="73" customFormat="1" ht="18" customHeight="1" spans="1:18">
      <c r="A270" s="12" t="s">
        <v>7</v>
      </c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</row>
    <row r="271" s="73" customFormat="1" ht="18" customHeight="1" spans="1:18">
      <c r="A271" s="12" t="s">
        <v>8</v>
      </c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</row>
    <row r="272" s="73" customFormat="1" spans="1:23">
      <c r="A272" s="186"/>
      <c r="B272" s="187"/>
      <c r="C272" s="186"/>
      <c r="D272" s="49"/>
      <c r="E272" s="48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9"/>
      <c r="R272" s="48"/>
      <c r="S272" s="49"/>
      <c r="T272" s="49"/>
      <c r="U272" s="49"/>
      <c r="V272" s="49"/>
      <c r="W272" s="49"/>
    </row>
    <row r="273" s="73" customFormat="1" customHeight="1" spans="1:23">
      <c r="A273" s="13" t="s">
        <v>9</v>
      </c>
      <c r="B273" s="14" t="s">
        <v>10</v>
      </c>
      <c r="C273" s="14" t="s">
        <v>11</v>
      </c>
      <c r="D273" s="15" t="s">
        <v>12</v>
      </c>
      <c r="E273" s="16" t="s">
        <v>13</v>
      </c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5" t="s">
        <v>14</v>
      </c>
      <c r="Q273" s="15" t="s">
        <v>15</v>
      </c>
      <c r="R273" s="37" t="s">
        <v>16</v>
      </c>
      <c r="S273" s="49"/>
      <c r="T273" s="49"/>
      <c r="U273" s="49"/>
      <c r="V273" s="49"/>
      <c r="W273" s="49"/>
    </row>
    <row r="274" s="73" customFormat="1" ht="42.05" spans="1:23">
      <c r="A274" s="17"/>
      <c r="B274" s="18"/>
      <c r="C274" s="18"/>
      <c r="D274" s="19"/>
      <c r="E274" s="20" t="s">
        <v>17</v>
      </c>
      <c r="F274" s="20" t="s">
        <v>18</v>
      </c>
      <c r="G274" s="20" t="s">
        <v>19</v>
      </c>
      <c r="H274" s="20" t="s">
        <v>20</v>
      </c>
      <c r="I274" s="20" t="s">
        <v>21</v>
      </c>
      <c r="J274" s="20" t="s">
        <v>22</v>
      </c>
      <c r="K274" s="20" t="s">
        <v>23</v>
      </c>
      <c r="L274" s="20" t="s">
        <v>24</v>
      </c>
      <c r="M274" s="20" t="s">
        <v>25</v>
      </c>
      <c r="N274" s="20" t="s">
        <v>26</v>
      </c>
      <c r="O274" s="20" t="s">
        <v>27</v>
      </c>
      <c r="P274" s="19"/>
      <c r="Q274" s="19"/>
      <c r="R274" s="91"/>
      <c r="S274" s="49"/>
      <c r="T274" s="49"/>
      <c r="U274" s="49"/>
      <c r="V274" s="49"/>
      <c r="W274" s="49"/>
    </row>
    <row r="275" s="73" customFormat="1" ht="18" customHeight="1" spans="1:23">
      <c r="A275" s="233" t="s">
        <v>28</v>
      </c>
      <c r="B275" s="138"/>
      <c r="C275" s="138"/>
      <c r="D275" s="138"/>
      <c r="E275" s="139">
        <v>75</v>
      </c>
      <c r="F275" s="189">
        <v>75</v>
      </c>
      <c r="G275" s="139">
        <v>75</v>
      </c>
      <c r="H275" s="139">
        <v>75</v>
      </c>
      <c r="I275" s="139">
        <v>75</v>
      </c>
      <c r="J275" s="139">
        <v>75</v>
      </c>
      <c r="K275" s="139">
        <v>75</v>
      </c>
      <c r="L275" s="139">
        <v>75</v>
      </c>
      <c r="M275" s="139">
        <v>75</v>
      </c>
      <c r="N275" s="139">
        <v>75</v>
      </c>
      <c r="O275" s="139">
        <v>75</v>
      </c>
      <c r="P275" s="139"/>
      <c r="Q275" s="139"/>
      <c r="R275" s="196"/>
      <c r="S275" s="157"/>
      <c r="T275" s="157"/>
      <c r="U275" s="157"/>
      <c r="V275" s="157"/>
      <c r="W275" s="157"/>
    </row>
    <row r="276" s="73" customFormat="1" ht="18" customHeight="1" spans="1:18">
      <c r="A276" s="102">
        <v>1</v>
      </c>
      <c r="B276" s="103">
        <v>1818384127</v>
      </c>
      <c r="C276" s="190" t="s">
        <v>181</v>
      </c>
      <c r="D276" s="102" t="s">
        <v>182</v>
      </c>
      <c r="E276" s="105">
        <v>60</v>
      </c>
      <c r="F276" s="108">
        <v>60</v>
      </c>
      <c r="G276" s="105">
        <v>68</v>
      </c>
      <c r="H276" s="105">
        <v>40</v>
      </c>
      <c r="I276" s="105">
        <v>61</v>
      </c>
      <c r="J276" s="105">
        <v>47</v>
      </c>
      <c r="K276" s="105">
        <v>64</v>
      </c>
      <c r="L276" s="105">
        <v>80</v>
      </c>
      <c r="M276" s="122">
        <v>81</v>
      </c>
      <c r="N276" s="105">
        <v>84</v>
      </c>
      <c r="O276" s="125">
        <v>80</v>
      </c>
      <c r="P276" s="105">
        <f t="shared" ref="P276:P307" si="24">SUM(E276:O276)</f>
        <v>725</v>
      </c>
      <c r="Q276" s="130">
        <f t="shared" ref="Q276:Q307" si="25">AVERAGE(E276:O276)</f>
        <v>65.9090909090909</v>
      </c>
      <c r="R276" s="131">
        <f>RANK(P276,$P$276:$P$307)</f>
        <v>15</v>
      </c>
    </row>
    <row r="277" s="73" customFormat="1" ht="18" customHeight="1" spans="1:18">
      <c r="A277" s="106">
        <v>2</v>
      </c>
      <c r="B277" s="103">
        <v>1818384128</v>
      </c>
      <c r="C277" s="190" t="s">
        <v>183</v>
      </c>
      <c r="D277" s="102" t="s">
        <v>182</v>
      </c>
      <c r="E277" s="107">
        <v>63</v>
      </c>
      <c r="F277" s="108">
        <v>60</v>
      </c>
      <c r="G277" s="107">
        <v>58</v>
      </c>
      <c r="H277" s="107">
        <v>42</v>
      </c>
      <c r="I277" s="107">
        <v>71</v>
      </c>
      <c r="J277" s="107">
        <v>40</v>
      </c>
      <c r="K277" s="107">
        <v>56</v>
      </c>
      <c r="L277" s="107">
        <v>68</v>
      </c>
      <c r="M277" s="124">
        <v>77</v>
      </c>
      <c r="N277" s="107">
        <v>62</v>
      </c>
      <c r="O277" s="123">
        <v>70</v>
      </c>
      <c r="P277" s="107">
        <f t="shared" si="24"/>
        <v>667</v>
      </c>
      <c r="Q277" s="132">
        <f t="shared" si="25"/>
        <v>60.6363636363636</v>
      </c>
      <c r="R277" s="131">
        <f t="shared" ref="R277:R307" si="26">RANK(P277,$P$276:$P$307)</f>
        <v>23</v>
      </c>
    </row>
    <row r="278" s="73" customFormat="1" ht="18" customHeight="1" spans="1:18">
      <c r="A278" s="102">
        <v>3</v>
      </c>
      <c r="B278" s="103">
        <v>1818384129</v>
      </c>
      <c r="C278" s="190" t="s">
        <v>184</v>
      </c>
      <c r="D278" s="102" t="s">
        <v>182</v>
      </c>
      <c r="E278" s="107">
        <v>52</v>
      </c>
      <c r="F278" s="108">
        <v>45</v>
      </c>
      <c r="G278" s="107">
        <v>58</v>
      </c>
      <c r="H278" s="107">
        <v>40</v>
      </c>
      <c r="I278" s="107">
        <v>73</v>
      </c>
      <c r="J278" s="107">
        <v>35</v>
      </c>
      <c r="K278" s="107">
        <v>51</v>
      </c>
      <c r="L278" s="107">
        <v>45</v>
      </c>
      <c r="M278" s="124">
        <v>74</v>
      </c>
      <c r="N278" s="107">
        <v>63</v>
      </c>
      <c r="O278" s="123">
        <v>68</v>
      </c>
      <c r="P278" s="107">
        <f t="shared" si="24"/>
        <v>604</v>
      </c>
      <c r="Q278" s="132">
        <f t="shared" si="25"/>
        <v>54.9090909090909</v>
      </c>
      <c r="R278" s="131">
        <f t="shared" si="26"/>
        <v>25</v>
      </c>
    </row>
    <row r="279" s="73" customFormat="1" ht="18" customHeight="1" spans="1:18">
      <c r="A279" s="106">
        <v>4</v>
      </c>
      <c r="B279" s="103">
        <v>1818384130</v>
      </c>
      <c r="C279" s="190" t="s">
        <v>185</v>
      </c>
      <c r="D279" s="102" t="s">
        <v>182</v>
      </c>
      <c r="E279" s="107">
        <v>80</v>
      </c>
      <c r="F279" s="108">
        <v>95</v>
      </c>
      <c r="G279" s="107">
        <v>73</v>
      </c>
      <c r="H279" s="107">
        <v>70</v>
      </c>
      <c r="I279" s="107">
        <v>69</v>
      </c>
      <c r="J279" s="107">
        <v>75</v>
      </c>
      <c r="K279" s="107">
        <v>75</v>
      </c>
      <c r="L279" s="107">
        <v>75</v>
      </c>
      <c r="M279" s="124">
        <v>95</v>
      </c>
      <c r="N279" s="126">
        <v>76</v>
      </c>
      <c r="O279" s="123">
        <v>92</v>
      </c>
      <c r="P279" s="107">
        <f t="shared" si="24"/>
        <v>875</v>
      </c>
      <c r="Q279" s="132">
        <f t="shared" si="25"/>
        <v>79.5454545454545</v>
      </c>
      <c r="R279" s="131">
        <f t="shared" si="26"/>
        <v>2</v>
      </c>
    </row>
    <row r="280" s="73" customFormat="1" ht="18" customHeight="1" spans="1:18">
      <c r="A280" s="102">
        <v>5</v>
      </c>
      <c r="B280" s="103">
        <v>1818384131</v>
      </c>
      <c r="C280" s="190" t="s">
        <v>186</v>
      </c>
      <c r="D280" s="102" t="s">
        <v>182</v>
      </c>
      <c r="E280" s="107">
        <v>37</v>
      </c>
      <c r="F280" s="108">
        <v>40</v>
      </c>
      <c r="G280" s="107">
        <v>60</v>
      </c>
      <c r="H280" s="107">
        <v>37</v>
      </c>
      <c r="I280" s="107">
        <v>50</v>
      </c>
      <c r="J280" s="107">
        <v>38</v>
      </c>
      <c r="K280" s="107">
        <v>51</v>
      </c>
      <c r="L280" s="107">
        <v>58</v>
      </c>
      <c r="M280" s="124">
        <v>67</v>
      </c>
      <c r="N280" s="126">
        <v>66</v>
      </c>
      <c r="O280" s="123">
        <v>37</v>
      </c>
      <c r="P280" s="107">
        <f t="shared" si="24"/>
        <v>541</v>
      </c>
      <c r="Q280" s="132">
        <f t="shared" si="25"/>
        <v>49.1818181818182</v>
      </c>
      <c r="R280" s="131">
        <f t="shared" si="26"/>
        <v>30</v>
      </c>
    </row>
    <row r="281" s="73" customFormat="1" ht="18" customHeight="1" spans="1:18">
      <c r="A281" s="106">
        <v>6</v>
      </c>
      <c r="B281" s="103">
        <v>1818384132</v>
      </c>
      <c r="C281" s="190" t="s">
        <v>187</v>
      </c>
      <c r="D281" s="102" t="s">
        <v>182</v>
      </c>
      <c r="E281" s="107">
        <v>93</v>
      </c>
      <c r="F281" s="108">
        <v>82</v>
      </c>
      <c r="G281" s="107">
        <v>75</v>
      </c>
      <c r="H281" s="107">
        <v>60</v>
      </c>
      <c r="I281" s="107">
        <v>73</v>
      </c>
      <c r="J281" s="107">
        <v>62</v>
      </c>
      <c r="K281" s="107">
        <v>76</v>
      </c>
      <c r="L281" s="107">
        <v>83</v>
      </c>
      <c r="M281" s="124">
        <v>73</v>
      </c>
      <c r="N281" s="126">
        <v>68</v>
      </c>
      <c r="O281" s="123">
        <v>85</v>
      </c>
      <c r="P281" s="107">
        <f t="shared" si="24"/>
        <v>830</v>
      </c>
      <c r="Q281" s="132">
        <f t="shared" si="25"/>
        <v>75.4545454545455</v>
      </c>
      <c r="R281" s="131">
        <f t="shared" si="26"/>
        <v>5</v>
      </c>
    </row>
    <row r="282" s="73" customFormat="1" ht="18" customHeight="1" spans="1:18">
      <c r="A282" s="102">
        <v>7</v>
      </c>
      <c r="B282" s="103">
        <v>1818384133</v>
      </c>
      <c r="C282" s="190" t="s">
        <v>188</v>
      </c>
      <c r="D282" s="102" t="s">
        <v>182</v>
      </c>
      <c r="E282" s="107">
        <v>63</v>
      </c>
      <c r="F282" s="108">
        <v>70</v>
      </c>
      <c r="G282" s="107">
        <v>72</v>
      </c>
      <c r="H282" s="107">
        <v>60</v>
      </c>
      <c r="I282" s="107">
        <v>70</v>
      </c>
      <c r="J282" s="107">
        <v>55</v>
      </c>
      <c r="K282" s="107">
        <v>80</v>
      </c>
      <c r="L282" s="107">
        <v>73</v>
      </c>
      <c r="M282" s="124">
        <v>77</v>
      </c>
      <c r="N282" s="126">
        <v>66</v>
      </c>
      <c r="O282" s="123">
        <v>77</v>
      </c>
      <c r="P282" s="107">
        <f t="shared" si="24"/>
        <v>763</v>
      </c>
      <c r="Q282" s="132">
        <f t="shared" si="25"/>
        <v>69.3636363636364</v>
      </c>
      <c r="R282" s="131">
        <f t="shared" si="26"/>
        <v>11</v>
      </c>
    </row>
    <row r="283" s="73" customFormat="1" ht="18" customHeight="1" spans="1:18">
      <c r="A283" s="106">
        <v>8</v>
      </c>
      <c r="B283" s="103">
        <v>1818384134</v>
      </c>
      <c r="C283" s="190" t="s">
        <v>189</v>
      </c>
      <c r="D283" s="102" t="s">
        <v>182</v>
      </c>
      <c r="E283" s="246" t="s">
        <v>190</v>
      </c>
      <c r="F283" s="246" t="s">
        <v>190</v>
      </c>
      <c r="G283" s="246" t="s">
        <v>190</v>
      </c>
      <c r="H283" s="246" t="s">
        <v>190</v>
      </c>
      <c r="I283" s="246" t="s">
        <v>190</v>
      </c>
      <c r="J283" s="246" t="s">
        <v>190</v>
      </c>
      <c r="K283" s="246" t="s">
        <v>190</v>
      </c>
      <c r="L283" s="246" t="s">
        <v>190</v>
      </c>
      <c r="M283" s="246" t="s">
        <v>190</v>
      </c>
      <c r="N283" s="246" t="s">
        <v>190</v>
      </c>
      <c r="O283" s="246" t="s">
        <v>190</v>
      </c>
      <c r="P283" s="107">
        <f t="shared" si="24"/>
        <v>0</v>
      </c>
      <c r="Q283" s="132" t="e">
        <f t="shared" si="25"/>
        <v>#DIV/0!</v>
      </c>
      <c r="R283" s="131">
        <f t="shared" si="26"/>
        <v>31</v>
      </c>
    </row>
    <row r="284" s="73" customFormat="1" ht="18" customHeight="1" spans="1:18">
      <c r="A284" s="102">
        <v>9</v>
      </c>
      <c r="B284" s="103">
        <v>1818384135</v>
      </c>
      <c r="C284" s="190" t="s">
        <v>191</v>
      </c>
      <c r="D284" s="102" t="s">
        <v>182</v>
      </c>
      <c r="E284" s="107">
        <v>70</v>
      </c>
      <c r="F284" s="108">
        <v>75</v>
      </c>
      <c r="G284" s="107">
        <v>68</v>
      </c>
      <c r="H284" s="107">
        <v>63</v>
      </c>
      <c r="I284" s="107">
        <v>76</v>
      </c>
      <c r="J284" s="107">
        <v>62</v>
      </c>
      <c r="K284" s="107">
        <v>64</v>
      </c>
      <c r="L284" s="107">
        <v>82</v>
      </c>
      <c r="M284" s="124">
        <v>77</v>
      </c>
      <c r="N284" s="126">
        <v>69</v>
      </c>
      <c r="O284" s="123">
        <v>90</v>
      </c>
      <c r="P284" s="107">
        <f t="shared" si="24"/>
        <v>796</v>
      </c>
      <c r="Q284" s="132">
        <f t="shared" si="25"/>
        <v>72.3636363636364</v>
      </c>
      <c r="R284" s="131">
        <f t="shared" si="26"/>
        <v>9</v>
      </c>
    </row>
    <row r="285" s="73" customFormat="1" ht="18" customHeight="1" spans="1:18">
      <c r="A285" s="106">
        <v>10</v>
      </c>
      <c r="B285" s="103">
        <v>1818384136</v>
      </c>
      <c r="C285" s="190" t="s">
        <v>192</v>
      </c>
      <c r="D285" s="102" t="s">
        <v>182</v>
      </c>
      <c r="E285" s="107">
        <v>72</v>
      </c>
      <c r="F285" s="108">
        <v>87</v>
      </c>
      <c r="G285" s="107">
        <v>77</v>
      </c>
      <c r="H285" s="107">
        <v>70</v>
      </c>
      <c r="I285" s="107">
        <v>66</v>
      </c>
      <c r="J285" s="107">
        <v>73</v>
      </c>
      <c r="K285" s="107">
        <v>64</v>
      </c>
      <c r="L285" s="107">
        <v>60</v>
      </c>
      <c r="M285" s="124">
        <v>73</v>
      </c>
      <c r="N285" s="126">
        <v>67</v>
      </c>
      <c r="O285" s="123">
        <v>92</v>
      </c>
      <c r="P285" s="107">
        <f t="shared" si="24"/>
        <v>801</v>
      </c>
      <c r="Q285" s="132">
        <f t="shared" si="25"/>
        <v>72.8181818181818</v>
      </c>
      <c r="R285" s="131">
        <f t="shared" si="26"/>
        <v>8</v>
      </c>
    </row>
    <row r="286" s="73" customFormat="1" ht="18" customHeight="1" spans="1:23">
      <c r="A286" s="102">
        <v>11</v>
      </c>
      <c r="B286" s="103">
        <v>1818384137</v>
      </c>
      <c r="C286" s="190" t="s">
        <v>193</v>
      </c>
      <c r="D286" s="102" t="s">
        <v>182</v>
      </c>
      <c r="E286" s="107">
        <v>45</v>
      </c>
      <c r="F286" s="108">
        <v>42</v>
      </c>
      <c r="G286" s="107">
        <v>50</v>
      </c>
      <c r="H286" s="107">
        <v>42</v>
      </c>
      <c r="I286" s="107">
        <v>55</v>
      </c>
      <c r="J286" s="107">
        <v>35</v>
      </c>
      <c r="K286" s="107">
        <v>58</v>
      </c>
      <c r="L286" s="107">
        <v>48</v>
      </c>
      <c r="M286" s="124">
        <v>71</v>
      </c>
      <c r="N286" s="126">
        <v>58</v>
      </c>
      <c r="O286" s="123">
        <v>57</v>
      </c>
      <c r="P286" s="107">
        <f t="shared" si="24"/>
        <v>561</v>
      </c>
      <c r="Q286" s="132">
        <f t="shared" si="25"/>
        <v>51</v>
      </c>
      <c r="R286" s="131">
        <f t="shared" si="26"/>
        <v>29</v>
      </c>
      <c r="W286" s="73">
        <f>SUM(W282:W285)</f>
        <v>0</v>
      </c>
    </row>
    <row r="287" s="73" customFormat="1" ht="18" customHeight="1" spans="1:18">
      <c r="A287" s="106">
        <v>12</v>
      </c>
      <c r="B287" s="103">
        <v>1818384138</v>
      </c>
      <c r="C287" s="190" t="s">
        <v>194</v>
      </c>
      <c r="D287" s="102" t="s">
        <v>182</v>
      </c>
      <c r="E287" s="107">
        <v>58</v>
      </c>
      <c r="F287" s="108">
        <v>49</v>
      </c>
      <c r="G287" s="107">
        <v>60</v>
      </c>
      <c r="H287" s="107">
        <v>32</v>
      </c>
      <c r="I287" s="107">
        <v>54</v>
      </c>
      <c r="J287" s="107">
        <v>43</v>
      </c>
      <c r="K287" s="107">
        <v>56</v>
      </c>
      <c r="L287" s="107">
        <v>47</v>
      </c>
      <c r="M287" s="124">
        <v>79</v>
      </c>
      <c r="N287" s="126">
        <v>62</v>
      </c>
      <c r="O287" s="123">
        <v>62</v>
      </c>
      <c r="P287" s="107">
        <f t="shared" si="24"/>
        <v>602</v>
      </c>
      <c r="Q287" s="132">
        <f t="shared" si="25"/>
        <v>54.7272727272727</v>
      </c>
      <c r="R287" s="131">
        <f t="shared" si="26"/>
        <v>26</v>
      </c>
    </row>
    <row r="288" s="73" customFormat="1" ht="18" customHeight="1" spans="1:18">
      <c r="A288" s="102">
        <v>13</v>
      </c>
      <c r="B288" s="103">
        <v>1818384139</v>
      </c>
      <c r="C288" s="190" t="s">
        <v>195</v>
      </c>
      <c r="D288" s="102" t="s">
        <v>182</v>
      </c>
      <c r="E288" s="107">
        <v>78</v>
      </c>
      <c r="F288" s="108">
        <v>82</v>
      </c>
      <c r="G288" s="107">
        <v>85</v>
      </c>
      <c r="H288" s="107">
        <v>80</v>
      </c>
      <c r="I288" s="107">
        <v>69</v>
      </c>
      <c r="J288" s="107">
        <v>58</v>
      </c>
      <c r="K288" s="107">
        <v>87</v>
      </c>
      <c r="L288" s="107">
        <v>68</v>
      </c>
      <c r="M288" s="124">
        <v>86</v>
      </c>
      <c r="N288" s="126">
        <v>67</v>
      </c>
      <c r="O288" s="123">
        <v>82</v>
      </c>
      <c r="P288" s="107">
        <f t="shared" si="24"/>
        <v>842</v>
      </c>
      <c r="Q288" s="132">
        <f t="shared" si="25"/>
        <v>76.5454545454545</v>
      </c>
      <c r="R288" s="131">
        <f t="shared" si="26"/>
        <v>3</v>
      </c>
    </row>
    <row r="289" s="73" customFormat="1" ht="18" customHeight="1" spans="1:18">
      <c r="A289" s="241">
        <v>14</v>
      </c>
      <c r="B289" s="208">
        <v>1818384140</v>
      </c>
      <c r="C289" s="191" t="s">
        <v>196</v>
      </c>
      <c r="D289" s="102" t="s">
        <v>182</v>
      </c>
      <c r="E289" s="242">
        <v>72</v>
      </c>
      <c r="F289" s="108">
        <v>57</v>
      </c>
      <c r="G289" s="107">
        <v>65</v>
      </c>
      <c r="H289" s="107">
        <v>57</v>
      </c>
      <c r="I289" s="107">
        <v>50</v>
      </c>
      <c r="J289" s="107">
        <v>58</v>
      </c>
      <c r="K289" s="107">
        <v>69</v>
      </c>
      <c r="L289" s="107">
        <v>50</v>
      </c>
      <c r="M289" s="124">
        <v>83</v>
      </c>
      <c r="N289" s="126">
        <v>50</v>
      </c>
      <c r="O289" s="123">
        <v>58</v>
      </c>
      <c r="P289" s="107">
        <f t="shared" si="24"/>
        <v>669</v>
      </c>
      <c r="Q289" s="132">
        <f t="shared" si="25"/>
        <v>60.8181818181818</v>
      </c>
      <c r="R289" s="131">
        <f t="shared" si="26"/>
        <v>21</v>
      </c>
    </row>
    <row r="290" s="73" customFormat="1" ht="18" customHeight="1" spans="1:18">
      <c r="A290" s="102">
        <v>15</v>
      </c>
      <c r="B290" s="103">
        <v>1818384141</v>
      </c>
      <c r="C290" s="190" t="s">
        <v>197</v>
      </c>
      <c r="D290" s="102" t="s">
        <v>182</v>
      </c>
      <c r="E290" s="107">
        <v>67</v>
      </c>
      <c r="F290" s="108">
        <v>65</v>
      </c>
      <c r="G290" s="107">
        <v>77</v>
      </c>
      <c r="H290" s="107">
        <v>42</v>
      </c>
      <c r="I290" s="107">
        <v>64</v>
      </c>
      <c r="J290" s="107">
        <v>63</v>
      </c>
      <c r="K290" s="107">
        <v>67</v>
      </c>
      <c r="L290" s="107">
        <v>72</v>
      </c>
      <c r="M290" s="124">
        <v>81</v>
      </c>
      <c r="N290" s="126">
        <v>63</v>
      </c>
      <c r="O290" s="123">
        <v>77</v>
      </c>
      <c r="P290" s="107">
        <f t="shared" si="24"/>
        <v>738</v>
      </c>
      <c r="Q290" s="132">
        <f t="shared" si="25"/>
        <v>67.0909090909091</v>
      </c>
      <c r="R290" s="131">
        <f t="shared" si="26"/>
        <v>14</v>
      </c>
    </row>
    <row r="291" s="73" customFormat="1" ht="18" customHeight="1" spans="1:18">
      <c r="A291" s="106">
        <v>16</v>
      </c>
      <c r="B291" s="103">
        <v>1818384142</v>
      </c>
      <c r="C291" s="190" t="s">
        <v>198</v>
      </c>
      <c r="D291" s="102" t="s">
        <v>182</v>
      </c>
      <c r="E291" s="107">
        <v>33</v>
      </c>
      <c r="F291" s="108">
        <v>40</v>
      </c>
      <c r="G291" s="107">
        <v>63</v>
      </c>
      <c r="H291" s="107">
        <v>38</v>
      </c>
      <c r="I291" s="107">
        <v>54</v>
      </c>
      <c r="J291" s="107">
        <v>37</v>
      </c>
      <c r="K291" s="107">
        <v>70</v>
      </c>
      <c r="L291" s="107">
        <v>45</v>
      </c>
      <c r="M291" s="124">
        <v>71</v>
      </c>
      <c r="N291" s="126">
        <v>63</v>
      </c>
      <c r="O291" s="123">
        <v>52</v>
      </c>
      <c r="P291" s="107">
        <f t="shared" si="24"/>
        <v>566</v>
      </c>
      <c r="Q291" s="132">
        <f t="shared" si="25"/>
        <v>51.4545454545455</v>
      </c>
      <c r="R291" s="131">
        <f t="shared" si="26"/>
        <v>28</v>
      </c>
    </row>
    <row r="292" s="73" customFormat="1" ht="18" customHeight="1" spans="1:18">
      <c r="A292" s="102">
        <v>17</v>
      </c>
      <c r="B292" s="103">
        <v>1818384143</v>
      </c>
      <c r="C292" s="190" t="s">
        <v>199</v>
      </c>
      <c r="D292" s="102" t="s">
        <v>182</v>
      </c>
      <c r="E292" s="107">
        <v>65</v>
      </c>
      <c r="F292" s="108">
        <v>55</v>
      </c>
      <c r="G292" s="107">
        <v>73</v>
      </c>
      <c r="H292" s="107">
        <v>43</v>
      </c>
      <c r="I292" s="107">
        <v>60</v>
      </c>
      <c r="J292" s="107">
        <v>50</v>
      </c>
      <c r="K292" s="107">
        <v>60</v>
      </c>
      <c r="L292" s="107">
        <v>70</v>
      </c>
      <c r="M292" s="124">
        <v>82</v>
      </c>
      <c r="N292" s="126">
        <v>67</v>
      </c>
      <c r="O292" s="123">
        <v>77</v>
      </c>
      <c r="P292" s="107">
        <f t="shared" si="24"/>
        <v>702</v>
      </c>
      <c r="Q292" s="132">
        <f t="shared" si="25"/>
        <v>63.8181818181818</v>
      </c>
      <c r="R292" s="131">
        <f t="shared" si="26"/>
        <v>18</v>
      </c>
    </row>
    <row r="293" s="73" customFormat="1" ht="18" customHeight="1" spans="1:18">
      <c r="A293" s="106">
        <v>18</v>
      </c>
      <c r="B293" s="103">
        <v>1818384144</v>
      </c>
      <c r="C293" s="190" t="s">
        <v>200</v>
      </c>
      <c r="D293" s="102" t="s">
        <v>182</v>
      </c>
      <c r="E293" s="107">
        <v>68</v>
      </c>
      <c r="F293" s="108">
        <v>57</v>
      </c>
      <c r="G293" s="107">
        <v>73</v>
      </c>
      <c r="H293" s="107">
        <v>57</v>
      </c>
      <c r="I293" s="107">
        <v>64</v>
      </c>
      <c r="J293" s="107">
        <v>45</v>
      </c>
      <c r="K293" s="107">
        <v>56</v>
      </c>
      <c r="L293" s="107">
        <v>62</v>
      </c>
      <c r="M293" s="124">
        <v>78</v>
      </c>
      <c r="N293" s="126">
        <v>67</v>
      </c>
      <c r="O293" s="123">
        <v>72</v>
      </c>
      <c r="P293" s="107">
        <f t="shared" si="24"/>
        <v>699</v>
      </c>
      <c r="Q293" s="132">
        <f t="shared" si="25"/>
        <v>63.5454545454545</v>
      </c>
      <c r="R293" s="131">
        <f t="shared" si="26"/>
        <v>19</v>
      </c>
    </row>
    <row r="294" s="73" customFormat="1" ht="18" customHeight="1" spans="1:18">
      <c r="A294" s="102">
        <v>19</v>
      </c>
      <c r="B294" s="103">
        <v>1818384145</v>
      </c>
      <c r="C294" s="190" t="s">
        <v>201</v>
      </c>
      <c r="D294" s="102" t="s">
        <v>182</v>
      </c>
      <c r="E294" s="107">
        <v>75</v>
      </c>
      <c r="F294" s="108">
        <v>80</v>
      </c>
      <c r="G294" s="107">
        <v>83</v>
      </c>
      <c r="H294" s="107">
        <v>57</v>
      </c>
      <c r="I294" s="107">
        <v>73</v>
      </c>
      <c r="J294" s="107">
        <v>58</v>
      </c>
      <c r="K294" s="107">
        <v>76</v>
      </c>
      <c r="L294" s="107">
        <v>75</v>
      </c>
      <c r="M294" s="124">
        <v>69</v>
      </c>
      <c r="N294" s="126">
        <v>71</v>
      </c>
      <c r="O294" s="123">
        <v>90</v>
      </c>
      <c r="P294" s="107">
        <f t="shared" si="24"/>
        <v>807</v>
      </c>
      <c r="Q294" s="132">
        <f t="shared" si="25"/>
        <v>73.3636363636364</v>
      </c>
      <c r="R294" s="131">
        <f t="shared" si="26"/>
        <v>6</v>
      </c>
    </row>
    <row r="295" s="73" customFormat="1" ht="18" customHeight="1" spans="1:18">
      <c r="A295" s="106">
        <v>20</v>
      </c>
      <c r="B295" s="103">
        <v>1818384146</v>
      </c>
      <c r="C295" s="190" t="s">
        <v>202</v>
      </c>
      <c r="D295" s="102" t="s">
        <v>182</v>
      </c>
      <c r="E295" s="107">
        <v>73</v>
      </c>
      <c r="F295" s="108">
        <v>83</v>
      </c>
      <c r="G295" s="107">
        <v>85</v>
      </c>
      <c r="H295" s="107">
        <v>63</v>
      </c>
      <c r="I295" s="126">
        <v>79</v>
      </c>
      <c r="J295" s="107">
        <v>67</v>
      </c>
      <c r="K295" s="107">
        <v>73</v>
      </c>
      <c r="L295" s="107">
        <v>85</v>
      </c>
      <c r="M295" s="124">
        <v>73</v>
      </c>
      <c r="N295" s="126">
        <v>62</v>
      </c>
      <c r="O295" s="123">
        <v>90</v>
      </c>
      <c r="P295" s="107">
        <f t="shared" si="24"/>
        <v>833</v>
      </c>
      <c r="Q295" s="132">
        <f t="shared" si="25"/>
        <v>75.7272727272727</v>
      </c>
      <c r="R295" s="131">
        <f t="shared" si="26"/>
        <v>4</v>
      </c>
    </row>
    <row r="296" s="73" customFormat="1" ht="18" customHeight="1" spans="1:18">
      <c r="A296" s="102">
        <v>21</v>
      </c>
      <c r="B296" s="103">
        <v>1818384147</v>
      </c>
      <c r="C296" s="190" t="s">
        <v>203</v>
      </c>
      <c r="D296" s="102" t="s">
        <v>182</v>
      </c>
      <c r="E296" s="107">
        <v>85</v>
      </c>
      <c r="F296" s="108">
        <v>72</v>
      </c>
      <c r="G296" s="107">
        <v>82</v>
      </c>
      <c r="H296" s="107">
        <v>58</v>
      </c>
      <c r="I296" s="107">
        <v>76</v>
      </c>
      <c r="J296" s="107">
        <v>50</v>
      </c>
      <c r="K296" s="107">
        <v>69</v>
      </c>
      <c r="L296" s="107">
        <v>72</v>
      </c>
      <c r="M296" s="124">
        <v>78</v>
      </c>
      <c r="N296" s="126">
        <v>63</v>
      </c>
      <c r="O296" s="123">
        <v>98</v>
      </c>
      <c r="P296" s="107">
        <f t="shared" si="24"/>
        <v>803</v>
      </c>
      <c r="Q296" s="132">
        <f t="shared" si="25"/>
        <v>73</v>
      </c>
      <c r="R296" s="131">
        <f t="shared" si="26"/>
        <v>7</v>
      </c>
    </row>
    <row r="297" s="73" customFormat="1" ht="18" customHeight="1" spans="1:18">
      <c r="A297" s="106">
        <v>22</v>
      </c>
      <c r="B297" s="103">
        <v>1818384148</v>
      </c>
      <c r="C297" s="190" t="s">
        <v>204</v>
      </c>
      <c r="D297" s="102" t="s">
        <v>182</v>
      </c>
      <c r="E297" s="107">
        <v>72</v>
      </c>
      <c r="F297" s="108">
        <v>69</v>
      </c>
      <c r="G297" s="107">
        <v>70</v>
      </c>
      <c r="H297" s="107">
        <v>42</v>
      </c>
      <c r="I297" s="107">
        <v>69</v>
      </c>
      <c r="J297" s="107">
        <v>45</v>
      </c>
      <c r="K297" s="107">
        <v>69</v>
      </c>
      <c r="L297" s="107">
        <v>75</v>
      </c>
      <c r="M297" s="124">
        <v>71</v>
      </c>
      <c r="N297" s="126">
        <v>68</v>
      </c>
      <c r="O297" s="123">
        <v>73</v>
      </c>
      <c r="P297" s="107">
        <f t="shared" si="24"/>
        <v>723</v>
      </c>
      <c r="Q297" s="132">
        <f t="shared" si="25"/>
        <v>65.7272727272727</v>
      </c>
      <c r="R297" s="131">
        <f t="shared" si="26"/>
        <v>16</v>
      </c>
    </row>
    <row r="298" s="73" customFormat="1" ht="18" customHeight="1" spans="1:18">
      <c r="A298" s="102">
        <v>23</v>
      </c>
      <c r="B298" s="103">
        <v>1818384149</v>
      </c>
      <c r="C298" s="190" t="s">
        <v>205</v>
      </c>
      <c r="D298" s="102" t="s">
        <v>182</v>
      </c>
      <c r="E298" s="107">
        <v>60</v>
      </c>
      <c r="F298" s="108">
        <v>80</v>
      </c>
      <c r="G298" s="107">
        <v>70</v>
      </c>
      <c r="H298" s="107">
        <v>50</v>
      </c>
      <c r="I298" s="107">
        <v>63</v>
      </c>
      <c r="J298" s="107">
        <v>52</v>
      </c>
      <c r="K298" s="107">
        <v>76</v>
      </c>
      <c r="L298" s="107">
        <v>65</v>
      </c>
      <c r="M298" s="124">
        <v>73</v>
      </c>
      <c r="N298" s="126">
        <v>69</v>
      </c>
      <c r="O298" s="123">
        <v>82</v>
      </c>
      <c r="P298" s="107">
        <f t="shared" si="24"/>
        <v>740</v>
      </c>
      <c r="Q298" s="132">
        <f t="shared" si="25"/>
        <v>67.2727272727273</v>
      </c>
      <c r="R298" s="131">
        <f t="shared" si="26"/>
        <v>13</v>
      </c>
    </row>
    <row r="299" s="73" customFormat="1" ht="18" customHeight="1" spans="1:18">
      <c r="A299" s="106">
        <v>24</v>
      </c>
      <c r="B299" s="103">
        <v>1818384150</v>
      </c>
      <c r="C299" s="190" t="s">
        <v>206</v>
      </c>
      <c r="D299" s="102" t="s">
        <v>182</v>
      </c>
      <c r="E299" s="107">
        <v>60</v>
      </c>
      <c r="F299" s="108">
        <v>43</v>
      </c>
      <c r="G299" s="107">
        <v>63</v>
      </c>
      <c r="H299" s="107">
        <v>28</v>
      </c>
      <c r="I299" s="107">
        <v>57</v>
      </c>
      <c r="J299" s="107">
        <v>45</v>
      </c>
      <c r="K299" s="107">
        <v>51</v>
      </c>
      <c r="L299" s="107">
        <v>62</v>
      </c>
      <c r="M299" s="124">
        <v>65</v>
      </c>
      <c r="N299" s="126">
        <v>63</v>
      </c>
      <c r="O299" s="123">
        <v>58</v>
      </c>
      <c r="P299" s="107">
        <f t="shared" si="24"/>
        <v>595</v>
      </c>
      <c r="Q299" s="132">
        <f t="shared" si="25"/>
        <v>54.0909090909091</v>
      </c>
      <c r="R299" s="131">
        <f t="shared" si="26"/>
        <v>27</v>
      </c>
    </row>
    <row r="300" s="73" customFormat="1" ht="18" customHeight="1" spans="1:18">
      <c r="A300" s="102">
        <v>25</v>
      </c>
      <c r="B300" s="103">
        <v>1818384151</v>
      </c>
      <c r="C300" s="190" t="s">
        <v>207</v>
      </c>
      <c r="D300" s="102" t="s">
        <v>182</v>
      </c>
      <c r="E300" s="107">
        <v>68</v>
      </c>
      <c r="F300" s="108">
        <v>70</v>
      </c>
      <c r="G300" s="107">
        <v>77</v>
      </c>
      <c r="H300" s="107">
        <v>37</v>
      </c>
      <c r="I300" s="107">
        <v>71</v>
      </c>
      <c r="J300" s="107">
        <v>53</v>
      </c>
      <c r="K300" s="107">
        <v>80</v>
      </c>
      <c r="L300" s="107">
        <v>68</v>
      </c>
      <c r="M300" s="124">
        <v>86</v>
      </c>
      <c r="N300" s="126">
        <v>77</v>
      </c>
      <c r="O300" s="123">
        <v>80</v>
      </c>
      <c r="P300" s="107">
        <f t="shared" si="24"/>
        <v>767</v>
      </c>
      <c r="Q300" s="132">
        <f t="shared" si="25"/>
        <v>69.7272727272727</v>
      </c>
      <c r="R300" s="131">
        <f t="shared" si="26"/>
        <v>10</v>
      </c>
    </row>
    <row r="301" s="73" customFormat="1" ht="18" customHeight="1" spans="1:18">
      <c r="A301" s="106">
        <v>26</v>
      </c>
      <c r="B301" s="103">
        <v>1818384152</v>
      </c>
      <c r="C301" s="190" t="s">
        <v>208</v>
      </c>
      <c r="D301" s="102" t="s">
        <v>182</v>
      </c>
      <c r="E301" s="246" t="s">
        <v>190</v>
      </c>
      <c r="F301" s="246" t="s">
        <v>190</v>
      </c>
      <c r="G301" s="246" t="s">
        <v>190</v>
      </c>
      <c r="H301" s="246" t="s">
        <v>190</v>
      </c>
      <c r="I301" s="246" t="s">
        <v>190</v>
      </c>
      <c r="J301" s="246" t="s">
        <v>190</v>
      </c>
      <c r="K301" s="246" t="s">
        <v>190</v>
      </c>
      <c r="L301" s="246" t="s">
        <v>190</v>
      </c>
      <c r="M301" s="246" t="s">
        <v>190</v>
      </c>
      <c r="N301" s="246" t="s">
        <v>190</v>
      </c>
      <c r="O301" s="246" t="s">
        <v>190</v>
      </c>
      <c r="P301" s="107">
        <f t="shared" si="24"/>
        <v>0</v>
      </c>
      <c r="Q301" s="132" t="e">
        <f t="shared" si="25"/>
        <v>#DIV/0!</v>
      </c>
      <c r="R301" s="131">
        <f t="shared" si="26"/>
        <v>31</v>
      </c>
    </row>
    <row r="302" s="73" customFormat="1" ht="18" customHeight="1" spans="1:18">
      <c r="A302" s="102">
        <v>27</v>
      </c>
      <c r="B302" s="103">
        <v>1818384153</v>
      </c>
      <c r="C302" s="190" t="s">
        <v>209</v>
      </c>
      <c r="D302" s="102" t="s">
        <v>182</v>
      </c>
      <c r="E302" s="107">
        <v>65</v>
      </c>
      <c r="F302" s="108">
        <v>62</v>
      </c>
      <c r="G302" s="107">
        <v>57</v>
      </c>
      <c r="H302" s="107">
        <v>40</v>
      </c>
      <c r="I302" s="107">
        <v>71</v>
      </c>
      <c r="J302" s="107">
        <v>37</v>
      </c>
      <c r="K302" s="107">
        <v>35</v>
      </c>
      <c r="L302" s="107">
        <v>52</v>
      </c>
      <c r="M302" s="124">
        <v>71</v>
      </c>
      <c r="N302" s="126">
        <v>68</v>
      </c>
      <c r="O302" s="123">
        <v>72</v>
      </c>
      <c r="P302" s="107">
        <f t="shared" si="24"/>
        <v>630</v>
      </c>
      <c r="Q302" s="132">
        <f t="shared" si="25"/>
        <v>57.2727272727273</v>
      </c>
      <c r="R302" s="131">
        <f t="shared" si="26"/>
        <v>24</v>
      </c>
    </row>
    <row r="303" s="73" customFormat="1" ht="18" customHeight="1" spans="1:18">
      <c r="A303" s="106">
        <v>28</v>
      </c>
      <c r="B303" s="103">
        <v>1818384154</v>
      </c>
      <c r="C303" s="190" t="s">
        <v>210</v>
      </c>
      <c r="D303" s="102" t="s">
        <v>182</v>
      </c>
      <c r="E303" s="107">
        <v>83</v>
      </c>
      <c r="F303" s="108">
        <v>59</v>
      </c>
      <c r="G303" s="107">
        <v>80</v>
      </c>
      <c r="H303" s="107">
        <v>47</v>
      </c>
      <c r="I303" s="107">
        <v>71</v>
      </c>
      <c r="J303" s="107">
        <v>50</v>
      </c>
      <c r="K303" s="107">
        <v>71</v>
      </c>
      <c r="L303" s="107">
        <v>70</v>
      </c>
      <c r="M303" s="124">
        <v>83</v>
      </c>
      <c r="N303" s="126">
        <v>73</v>
      </c>
      <c r="O303" s="123">
        <v>63</v>
      </c>
      <c r="P303" s="107">
        <f t="shared" si="24"/>
        <v>750</v>
      </c>
      <c r="Q303" s="132">
        <f t="shared" si="25"/>
        <v>68.1818181818182</v>
      </c>
      <c r="R303" s="131">
        <f t="shared" si="26"/>
        <v>12</v>
      </c>
    </row>
    <row r="304" s="73" customFormat="1" ht="18" customHeight="1" spans="1:18">
      <c r="A304" s="102">
        <v>29</v>
      </c>
      <c r="B304" s="103">
        <v>1818384155</v>
      </c>
      <c r="C304" s="190" t="s">
        <v>211</v>
      </c>
      <c r="D304" s="102" t="s">
        <v>182</v>
      </c>
      <c r="E304" s="107">
        <v>83</v>
      </c>
      <c r="F304" s="108">
        <v>90</v>
      </c>
      <c r="G304" s="107">
        <v>80</v>
      </c>
      <c r="H304" s="107">
        <v>58</v>
      </c>
      <c r="I304" s="107">
        <v>76</v>
      </c>
      <c r="J304" s="107">
        <v>70</v>
      </c>
      <c r="K304" s="107">
        <v>87</v>
      </c>
      <c r="L304" s="107">
        <v>82</v>
      </c>
      <c r="M304" s="124">
        <v>86</v>
      </c>
      <c r="N304" s="126">
        <v>74</v>
      </c>
      <c r="O304" s="123">
        <v>92</v>
      </c>
      <c r="P304" s="107">
        <f t="shared" si="24"/>
        <v>878</v>
      </c>
      <c r="Q304" s="132">
        <f t="shared" si="25"/>
        <v>79.8181818181818</v>
      </c>
      <c r="R304" s="131">
        <f t="shared" si="26"/>
        <v>1</v>
      </c>
    </row>
    <row r="305" s="73" customFormat="1" ht="18" customHeight="1" spans="1:18">
      <c r="A305" s="106">
        <v>30</v>
      </c>
      <c r="B305" s="103">
        <v>1818384156</v>
      </c>
      <c r="C305" s="190" t="s">
        <v>212</v>
      </c>
      <c r="D305" s="102" t="s">
        <v>182</v>
      </c>
      <c r="E305" s="107">
        <v>52</v>
      </c>
      <c r="F305" s="108">
        <v>62</v>
      </c>
      <c r="G305" s="107">
        <v>70</v>
      </c>
      <c r="H305" s="107">
        <v>40</v>
      </c>
      <c r="I305" s="107">
        <v>68</v>
      </c>
      <c r="J305" s="107">
        <v>47</v>
      </c>
      <c r="K305" s="107">
        <v>48</v>
      </c>
      <c r="L305" s="107">
        <v>58</v>
      </c>
      <c r="M305" s="124">
        <v>77</v>
      </c>
      <c r="N305" s="126">
        <v>74</v>
      </c>
      <c r="O305" s="123">
        <v>73</v>
      </c>
      <c r="P305" s="107">
        <f t="shared" si="24"/>
        <v>669</v>
      </c>
      <c r="Q305" s="132">
        <f t="shared" si="25"/>
        <v>60.8181818181818</v>
      </c>
      <c r="R305" s="131">
        <f t="shared" si="26"/>
        <v>21</v>
      </c>
    </row>
    <row r="306" s="73" customFormat="1" ht="18" customHeight="1" spans="1:18">
      <c r="A306" s="102">
        <v>31</v>
      </c>
      <c r="B306" s="103">
        <v>1818384157</v>
      </c>
      <c r="C306" s="190" t="s">
        <v>213</v>
      </c>
      <c r="D306" s="102" t="s">
        <v>182</v>
      </c>
      <c r="E306" s="107">
        <v>50</v>
      </c>
      <c r="F306" s="108">
        <v>67</v>
      </c>
      <c r="G306" s="107">
        <v>72</v>
      </c>
      <c r="H306" s="107">
        <v>45</v>
      </c>
      <c r="I306" s="107">
        <v>71</v>
      </c>
      <c r="J306" s="107">
        <v>43</v>
      </c>
      <c r="K306" s="107">
        <v>60</v>
      </c>
      <c r="L306" s="107">
        <v>68</v>
      </c>
      <c r="M306" s="124">
        <v>78</v>
      </c>
      <c r="N306" s="126">
        <v>63</v>
      </c>
      <c r="O306" s="123">
        <v>77</v>
      </c>
      <c r="P306" s="107">
        <f t="shared" si="24"/>
        <v>694</v>
      </c>
      <c r="Q306" s="132">
        <f t="shared" si="25"/>
        <v>63.0909090909091</v>
      </c>
      <c r="R306" s="131">
        <f t="shared" si="26"/>
        <v>20</v>
      </c>
    </row>
    <row r="307" s="73" customFormat="1" ht="18" customHeight="1" spans="1:18">
      <c r="A307" s="106">
        <v>32</v>
      </c>
      <c r="B307" s="103">
        <v>1818384158</v>
      </c>
      <c r="C307" s="190" t="s">
        <v>214</v>
      </c>
      <c r="D307" s="102" t="s">
        <v>182</v>
      </c>
      <c r="E307" s="107">
        <v>63</v>
      </c>
      <c r="F307" s="108">
        <v>73</v>
      </c>
      <c r="G307" s="107">
        <v>67</v>
      </c>
      <c r="H307" s="107">
        <v>38</v>
      </c>
      <c r="I307" s="107">
        <v>60</v>
      </c>
      <c r="J307" s="107">
        <v>43</v>
      </c>
      <c r="K307" s="107">
        <v>62</v>
      </c>
      <c r="L307" s="107">
        <v>75</v>
      </c>
      <c r="M307" s="124">
        <v>75</v>
      </c>
      <c r="N307" s="126">
        <v>68</v>
      </c>
      <c r="O307" s="123">
        <v>85</v>
      </c>
      <c r="P307" s="107">
        <f t="shared" si="24"/>
        <v>709</v>
      </c>
      <c r="Q307" s="132">
        <f t="shared" si="25"/>
        <v>64.4545454545455</v>
      </c>
      <c r="R307" s="131">
        <f t="shared" si="26"/>
        <v>17</v>
      </c>
    </row>
    <row r="308" s="73" customFormat="1" ht="18" customHeight="1" spans="1:18">
      <c r="A308" s="179"/>
      <c r="B308" s="223"/>
      <c r="C308" s="232"/>
      <c r="D308" s="179"/>
      <c r="E308" s="182"/>
      <c r="F308" s="182"/>
      <c r="G308" s="182"/>
      <c r="H308" s="182"/>
      <c r="I308" s="222"/>
      <c r="J308" s="182"/>
      <c r="K308" s="182"/>
      <c r="L308" s="182"/>
      <c r="M308" s="181"/>
      <c r="N308" s="223"/>
      <c r="O308" s="182"/>
      <c r="P308" s="182"/>
      <c r="Q308" s="183"/>
      <c r="R308" s="184"/>
    </row>
    <row r="309" s="73" customFormat="1" ht="18" customHeight="1" spans="1:18">
      <c r="A309" s="112"/>
      <c r="B309" s="194"/>
      <c r="C309" s="231"/>
      <c r="D309" s="112"/>
      <c r="E309" s="137"/>
      <c r="F309" s="137"/>
      <c r="G309" s="137"/>
      <c r="H309" s="137"/>
      <c r="I309" s="193"/>
      <c r="J309" s="137"/>
      <c r="K309" s="137"/>
      <c r="L309" s="137"/>
      <c r="M309" s="154"/>
      <c r="N309" s="194"/>
      <c r="O309" s="137"/>
      <c r="P309" s="137"/>
      <c r="Q309" s="136"/>
      <c r="R309" s="158"/>
    </row>
    <row r="310" s="73" customFormat="1" ht="18" customHeight="1" spans="1:18">
      <c r="A310" s="112"/>
      <c r="B310" s="112"/>
      <c r="C310" s="173"/>
      <c r="D310" s="112"/>
      <c r="E310" s="137"/>
      <c r="F310" s="137"/>
      <c r="G310" s="137"/>
      <c r="H310" s="137"/>
      <c r="I310" s="137"/>
      <c r="J310" s="137"/>
      <c r="K310" s="137"/>
      <c r="L310" s="137"/>
      <c r="M310" s="137"/>
      <c r="N310" s="137"/>
      <c r="O310" s="137"/>
      <c r="P310" s="137"/>
      <c r="Q310" s="136"/>
      <c r="R310" s="175"/>
    </row>
    <row r="311" ht="18" customHeight="1" spans="1:18">
      <c r="A311" s="145"/>
      <c r="B311" s="146"/>
      <c r="C311" s="243" t="s">
        <v>60</v>
      </c>
      <c r="D311" s="148"/>
      <c r="E311" s="148">
        <f t="shared" ref="E311:O311" si="27">MAX(E276:E307)</f>
        <v>93</v>
      </c>
      <c r="F311" s="148">
        <f t="shared" si="27"/>
        <v>95</v>
      </c>
      <c r="G311" s="148">
        <f t="shared" si="27"/>
        <v>85</v>
      </c>
      <c r="H311" s="148">
        <f t="shared" si="27"/>
        <v>80</v>
      </c>
      <c r="I311" s="148">
        <f t="shared" si="27"/>
        <v>79</v>
      </c>
      <c r="J311" s="148">
        <f t="shared" si="27"/>
        <v>75</v>
      </c>
      <c r="K311" s="148">
        <f t="shared" si="27"/>
        <v>87</v>
      </c>
      <c r="L311" s="148">
        <f t="shared" si="27"/>
        <v>85</v>
      </c>
      <c r="M311" s="148">
        <f t="shared" si="27"/>
        <v>95</v>
      </c>
      <c r="N311" s="148">
        <f t="shared" si="27"/>
        <v>84</v>
      </c>
      <c r="O311" s="148">
        <f t="shared" si="27"/>
        <v>98</v>
      </c>
      <c r="P311" s="156"/>
      <c r="Q311" s="145"/>
      <c r="R311" s="159"/>
    </row>
    <row r="312" ht="18" customHeight="1" spans="1:18">
      <c r="A312" s="145"/>
      <c r="B312" s="146"/>
      <c r="C312" s="244" t="s">
        <v>61</v>
      </c>
      <c r="D312" s="148"/>
      <c r="E312" s="148">
        <f t="shared" ref="E312:O312" si="28">MIN(E276:E307)</f>
        <v>33</v>
      </c>
      <c r="F312" s="148">
        <f t="shared" si="28"/>
        <v>40</v>
      </c>
      <c r="G312" s="148">
        <f t="shared" si="28"/>
        <v>50</v>
      </c>
      <c r="H312" s="148">
        <f t="shared" si="28"/>
        <v>28</v>
      </c>
      <c r="I312" s="148">
        <f t="shared" si="28"/>
        <v>50</v>
      </c>
      <c r="J312" s="148">
        <f t="shared" si="28"/>
        <v>35</v>
      </c>
      <c r="K312" s="148">
        <f t="shared" si="28"/>
        <v>35</v>
      </c>
      <c r="L312" s="148">
        <f t="shared" si="28"/>
        <v>45</v>
      </c>
      <c r="M312" s="148">
        <f t="shared" si="28"/>
        <v>65</v>
      </c>
      <c r="N312" s="148">
        <f t="shared" si="28"/>
        <v>50</v>
      </c>
      <c r="O312" s="148">
        <f t="shared" si="28"/>
        <v>37</v>
      </c>
      <c r="P312" s="156"/>
      <c r="Q312" s="145"/>
      <c r="R312" s="159"/>
    </row>
    <row r="313" ht="18" customHeight="1" spans="1:18">
      <c r="A313" s="145"/>
      <c r="B313" s="146"/>
      <c r="C313" s="244" t="s">
        <v>62</v>
      </c>
      <c r="D313" s="148"/>
      <c r="E313" s="148">
        <f t="shared" ref="E313:O313" si="29">AVERAGE(E276:E307)</f>
        <v>65.5</v>
      </c>
      <c r="F313" s="148">
        <f t="shared" si="29"/>
        <v>65.7</v>
      </c>
      <c r="G313" s="148">
        <f t="shared" si="29"/>
        <v>70.3666666666667</v>
      </c>
      <c r="H313" s="148">
        <f t="shared" si="29"/>
        <v>49.2</v>
      </c>
      <c r="I313" s="148">
        <f t="shared" si="29"/>
        <v>66.1333333333333</v>
      </c>
      <c r="J313" s="148">
        <f t="shared" si="29"/>
        <v>51.2</v>
      </c>
      <c r="K313" s="148">
        <f t="shared" si="29"/>
        <v>65.3666666666667</v>
      </c>
      <c r="L313" s="148">
        <f t="shared" si="29"/>
        <v>66.4333333333333</v>
      </c>
      <c r="M313" s="148">
        <f t="shared" si="29"/>
        <v>77</v>
      </c>
      <c r="N313" s="148">
        <f t="shared" si="29"/>
        <v>67.0333333333333</v>
      </c>
      <c r="O313" s="148">
        <f t="shared" si="29"/>
        <v>75.3666666666667</v>
      </c>
      <c r="P313" s="156"/>
      <c r="Q313" s="145"/>
      <c r="R313" s="159"/>
    </row>
    <row r="314" spans="3:3">
      <c r="C314" s="68"/>
    </row>
    <row r="315" ht="19.5" customHeight="1" spans="2:18">
      <c r="B315" s="192"/>
      <c r="C315" s="49" t="s">
        <v>63</v>
      </c>
      <c r="D315" s="49"/>
      <c r="E315" s="48"/>
      <c r="F315" s="48"/>
      <c r="G315" s="48"/>
      <c r="H315" s="48"/>
      <c r="I315" s="48"/>
      <c r="J315" s="48"/>
      <c r="K315" s="48"/>
      <c r="L315" s="71" t="s">
        <v>64</v>
      </c>
      <c r="M315" s="71"/>
      <c r="N315" s="71"/>
      <c r="O315" s="71"/>
      <c r="P315" s="71"/>
      <c r="Q315" s="71"/>
      <c r="R315" s="48"/>
    </row>
    <row r="316" ht="19.5" customHeight="1" spans="2:18">
      <c r="B316" s="192"/>
      <c r="C316" s="70" t="s">
        <v>65</v>
      </c>
      <c r="D316" s="49"/>
      <c r="E316" s="71" t="s">
        <v>66</v>
      </c>
      <c r="F316" s="71"/>
      <c r="G316" s="48"/>
      <c r="H316" s="48"/>
      <c r="I316" s="48"/>
      <c r="J316" s="48"/>
      <c r="K316" s="48"/>
      <c r="L316" s="70" t="s">
        <v>215</v>
      </c>
      <c r="M316" s="70"/>
      <c r="N316" s="70"/>
      <c r="O316" s="70"/>
      <c r="P316" s="48"/>
      <c r="Q316" s="49"/>
      <c r="R316" s="48"/>
    </row>
    <row r="317" ht="19.5" customHeight="1" spans="2:18">
      <c r="B317" s="192"/>
      <c r="C317" s="71"/>
      <c r="D317" s="49"/>
      <c r="E317" s="49"/>
      <c r="F317" s="48"/>
      <c r="G317" s="48"/>
      <c r="H317" s="48"/>
      <c r="I317" s="48"/>
      <c r="J317" s="48"/>
      <c r="K317" s="48"/>
      <c r="L317" s="48"/>
      <c r="M317" s="48"/>
      <c r="N317" s="48"/>
      <c r="O317" s="48"/>
      <c r="P317" s="48"/>
      <c r="Q317" s="49"/>
      <c r="R317" s="48"/>
    </row>
    <row r="318" ht="19.5" customHeight="1" spans="2:18">
      <c r="B318" s="192"/>
      <c r="C318" s="71"/>
      <c r="D318" s="49"/>
      <c r="E318" s="49"/>
      <c r="F318" s="48"/>
      <c r="G318" s="48"/>
      <c r="H318" s="48"/>
      <c r="I318" s="48"/>
      <c r="J318" s="48"/>
      <c r="K318" s="48"/>
      <c r="L318" s="48"/>
      <c r="M318" s="48"/>
      <c r="N318" s="48"/>
      <c r="O318" s="48"/>
      <c r="P318" s="48"/>
      <c r="Q318" s="49"/>
      <c r="R318" s="48"/>
    </row>
    <row r="319" ht="19.5" customHeight="1" spans="2:18">
      <c r="B319" s="192"/>
      <c r="C319" s="71" t="s">
        <v>68</v>
      </c>
      <c r="D319" s="49"/>
      <c r="E319" s="49" t="s">
        <v>69</v>
      </c>
      <c r="F319" s="49"/>
      <c r="G319" s="48"/>
      <c r="H319" s="48"/>
      <c r="I319" s="48"/>
      <c r="J319" s="48"/>
      <c r="K319" s="48"/>
      <c r="L319" s="71" t="s">
        <v>216</v>
      </c>
      <c r="M319" s="71"/>
      <c r="N319" s="71"/>
      <c r="O319" s="71"/>
      <c r="P319" s="71"/>
      <c r="Q319" s="49"/>
      <c r="R319" s="48"/>
    </row>
    <row r="320" ht="19.5" customHeight="1" spans="2:18">
      <c r="B320" s="192"/>
      <c r="C320" s="70" t="s">
        <v>71</v>
      </c>
      <c r="D320" s="49"/>
      <c r="E320"/>
      <c r="F320"/>
      <c r="G320" s="71"/>
      <c r="H320" s="71"/>
      <c r="I320" s="71"/>
      <c r="J320" s="48"/>
      <c r="K320" s="48"/>
      <c r="L320" s="70" t="s">
        <v>217</v>
      </c>
      <c r="M320" s="48"/>
      <c r="N320" s="48"/>
      <c r="O320" s="48"/>
      <c r="P320" s="48"/>
      <c r="Q320" s="49"/>
      <c r="R320" s="48"/>
    </row>
    <row r="321" ht="19.5" customHeight="1" spans="2:18">
      <c r="B321" s="192"/>
      <c r="C321" s="48"/>
      <c r="D321" s="49"/>
      <c r="E321"/>
      <c r="F321"/>
      <c r="G321" s="48"/>
      <c r="H321" s="48"/>
      <c r="I321" s="48"/>
      <c r="J321" s="48"/>
      <c r="K321" s="48"/>
      <c r="L321" s="48"/>
      <c r="M321" s="48"/>
      <c r="N321" s="48"/>
      <c r="O321" s="48"/>
      <c r="P321" s="48"/>
      <c r="Q321" s="49"/>
      <c r="R321" s="48"/>
    </row>
    <row r="322" ht="19.5" customHeight="1" spans="2:18">
      <c r="B322" s="192"/>
      <c r="C322" s="48"/>
      <c r="D322" s="49"/>
      <c r="E322"/>
      <c r="F322"/>
      <c r="G322" s="48"/>
      <c r="H322" s="48"/>
      <c r="I322" s="48"/>
      <c r="J322" s="48"/>
      <c r="K322" s="48"/>
      <c r="L322" s="48"/>
      <c r="M322" s="48"/>
      <c r="N322" s="48"/>
      <c r="O322" s="48"/>
      <c r="P322" s="48"/>
      <c r="Q322" s="49"/>
      <c r="R322" s="48"/>
    </row>
    <row r="323" ht="19.5" customHeight="1" spans="2:18">
      <c r="B323" s="50"/>
      <c r="C323" s="51"/>
      <c r="D323" s="51"/>
      <c r="E323" s="51"/>
      <c r="F323" s="51"/>
      <c r="G323" s="51"/>
      <c r="H323" s="51"/>
      <c r="I323" s="49"/>
      <c r="J323" s="49"/>
      <c r="K323" s="48"/>
      <c r="L323" s="48"/>
      <c r="M323" s="48"/>
      <c r="N323" s="48"/>
      <c r="O323" s="48"/>
      <c r="P323" s="48"/>
      <c r="Q323" s="49"/>
      <c r="R323" s="48"/>
    </row>
    <row r="324" spans="2:15">
      <c r="B324" s="50"/>
      <c r="C324" s="51"/>
      <c r="D324" s="51"/>
      <c r="E324" s="185"/>
      <c r="F324" s="50"/>
      <c r="G324" s="50"/>
      <c r="H324" s="50"/>
      <c r="I324" s="195"/>
      <c r="J324" s="195"/>
      <c r="K324" s="195"/>
      <c r="L324" s="195"/>
      <c r="M324" s="195"/>
      <c r="N324" s="195"/>
      <c r="O324" s="195"/>
    </row>
    <row r="325" spans="2:15">
      <c r="B325" s="50"/>
      <c r="C325" s="51"/>
      <c r="D325" s="51"/>
      <c r="E325" s="185"/>
      <c r="F325" s="50"/>
      <c r="G325" s="50"/>
      <c r="H325" s="50"/>
      <c r="I325" s="195"/>
      <c r="J325" s="195"/>
      <c r="K325" s="195"/>
      <c r="L325" s="195"/>
      <c r="M325" s="195"/>
      <c r="N325" s="195"/>
      <c r="O325" s="195"/>
    </row>
    <row r="326" spans="2:15">
      <c r="B326" s="192"/>
      <c r="C326" s="197"/>
      <c r="D326" s="195"/>
      <c r="E326" s="195"/>
      <c r="F326" s="195"/>
      <c r="G326" s="195"/>
      <c r="H326" s="195"/>
      <c r="I326" s="195"/>
      <c r="J326" s="195"/>
      <c r="K326" s="195"/>
      <c r="L326" s="195"/>
      <c r="M326" s="195"/>
      <c r="N326" s="195"/>
      <c r="O326" s="195"/>
    </row>
    <row r="327" spans="1:18">
      <c r="A327" s="4" t="s">
        <v>0</v>
      </c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</row>
    <row r="328" spans="1:18">
      <c r="A328" s="5" t="s">
        <v>1</v>
      </c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</row>
    <row r="329" ht="15.75" spans="1:18">
      <c r="A329" s="6" t="s">
        <v>2</v>
      </c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</row>
    <row r="330" ht="18.75" spans="1:18">
      <c r="A330" s="7" t="s">
        <v>3</v>
      </c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</row>
    <row r="331" spans="1:18">
      <c r="A331" s="8" t="s">
        <v>4</v>
      </c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</row>
    <row r="332" spans="1:18">
      <c r="A332" s="9" t="s">
        <v>5</v>
      </c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</row>
    <row r="333" ht="10.5" customHeight="1" spans="1:18">
      <c r="A333" s="10"/>
      <c r="B333" s="10"/>
      <c r="C333" s="10"/>
      <c r="D333" s="10"/>
      <c r="E333" s="10"/>
      <c r="F333" s="10"/>
      <c r="G333" s="10"/>
      <c r="H333" s="10"/>
      <c r="I333" s="10"/>
      <c r="J333" s="29"/>
      <c r="K333" s="29"/>
      <c r="L333" s="29"/>
      <c r="M333" s="30"/>
      <c r="N333" s="30"/>
      <c r="O333" s="30"/>
      <c r="P333" s="30"/>
      <c r="Q333" s="30"/>
      <c r="R333" s="34"/>
    </row>
    <row r="334" ht="10.5" customHeight="1" spans="1:18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31"/>
      <c r="N334" s="31"/>
      <c r="O334" s="31"/>
      <c r="P334" s="31"/>
      <c r="Q334" s="31"/>
      <c r="R334" s="35"/>
    </row>
    <row r="335" ht="15.75" spans="1:18">
      <c r="A335" s="12" t="s">
        <v>6</v>
      </c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</row>
    <row r="336" ht="15.75" spans="1:18">
      <c r="A336" s="12" t="s">
        <v>7</v>
      </c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</row>
    <row r="337" ht="15.75" spans="1:18">
      <c r="A337" s="12" t="s">
        <v>8</v>
      </c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</row>
    <row r="338" spans="2:15">
      <c r="B338" s="192"/>
      <c r="C338" s="197"/>
      <c r="D338" s="195"/>
      <c r="E338" s="195"/>
      <c r="F338" s="195"/>
      <c r="G338" s="195"/>
      <c r="H338" s="195"/>
      <c r="I338" s="195"/>
      <c r="J338" s="195"/>
      <c r="K338" s="195"/>
      <c r="L338" s="195"/>
      <c r="M338" s="195"/>
      <c r="N338" s="195"/>
      <c r="O338" s="195"/>
    </row>
    <row r="339" s="73" customFormat="1" ht="18" customHeight="1" spans="1:23">
      <c r="A339" s="13" t="s">
        <v>9</v>
      </c>
      <c r="B339" s="14" t="s">
        <v>10</v>
      </c>
      <c r="C339" s="14" t="s">
        <v>11</v>
      </c>
      <c r="D339" s="15" t="s">
        <v>12</v>
      </c>
      <c r="E339" s="16" t="s">
        <v>13</v>
      </c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5" t="s">
        <v>14</v>
      </c>
      <c r="Q339" s="15" t="s">
        <v>15</v>
      </c>
      <c r="R339" s="37" t="s">
        <v>16</v>
      </c>
      <c r="S339" s="49"/>
      <c r="T339" s="49"/>
      <c r="U339" s="49"/>
      <c r="V339" s="49"/>
      <c r="W339" s="49"/>
    </row>
    <row r="340" s="73" customFormat="1" ht="44.25" customHeight="1" spans="1:23">
      <c r="A340" s="17"/>
      <c r="B340" s="18"/>
      <c r="C340" s="18"/>
      <c r="D340" s="19"/>
      <c r="E340" s="20" t="s">
        <v>17</v>
      </c>
      <c r="F340" s="20" t="s">
        <v>18</v>
      </c>
      <c r="G340" s="20" t="s">
        <v>19</v>
      </c>
      <c r="H340" s="20" t="s">
        <v>20</v>
      </c>
      <c r="I340" s="20" t="s">
        <v>21</v>
      </c>
      <c r="J340" s="20" t="s">
        <v>22</v>
      </c>
      <c r="K340" s="20" t="s">
        <v>23</v>
      </c>
      <c r="L340" s="20" t="s">
        <v>24</v>
      </c>
      <c r="M340" s="20" t="s">
        <v>25</v>
      </c>
      <c r="N340" s="20" t="s">
        <v>26</v>
      </c>
      <c r="O340" s="20" t="s">
        <v>27</v>
      </c>
      <c r="P340" s="19"/>
      <c r="Q340" s="19"/>
      <c r="R340" s="91"/>
      <c r="S340" s="49"/>
      <c r="T340" s="49"/>
      <c r="U340" s="49"/>
      <c r="V340" s="49"/>
      <c r="W340" s="49"/>
    </row>
    <row r="341" s="73" customFormat="1" ht="18" customHeight="1" spans="1:23">
      <c r="A341" s="233" t="s">
        <v>28</v>
      </c>
      <c r="B341" s="138"/>
      <c r="C341" s="138"/>
      <c r="D341" s="138"/>
      <c r="E341" s="139">
        <v>75</v>
      </c>
      <c r="F341" s="189">
        <v>75</v>
      </c>
      <c r="G341" s="139">
        <v>75</v>
      </c>
      <c r="H341" s="139">
        <v>75</v>
      </c>
      <c r="I341" s="139">
        <v>75</v>
      </c>
      <c r="J341" s="139">
        <v>75</v>
      </c>
      <c r="K341" s="139">
        <v>75</v>
      </c>
      <c r="L341" s="139">
        <v>75</v>
      </c>
      <c r="M341" s="139">
        <v>75</v>
      </c>
      <c r="N341" s="139">
        <v>75</v>
      </c>
      <c r="O341" s="139">
        <v>75</v>
      </c>
      <c r="P341" s="139"/>
      <c r="Q341" s="139"/>
      <c r="R341" s="196"/>
      <c r="S341" s="157"/>
      <c r="T341" s="157"/>
      <c r="U341" s="157"/>
      <c r="V341" s="157"/>
      <c r="W341" s="157"/>
    </row>
    <row r="342" s="73" customFormat="1" ht="18" customHeight="1" spans="1:18">
      <c r="A342" s="102">
        <v>1</v>
      </c>
      <c r="B342" s="103">
        <v>1818384159</v>
      </c>
      <c r="C342" s="190" t="s">
        <v>218</v>
      </c>
      <c r="D342" s="102" t="s">
        <v>219</v>
      </c>
      <c r="E342" s="105">
        <v>60</v>
      </c>
      <c r="F342" s="108">
        <v>60</v>
      </c>
      <c r="G342" s="105">
        <v>68</v>
      </c>
      <c r="H342" s="105">
        <v>47</v>
      </c>
      <c r="I342" s="105">
        <v>60</v>
      </c>
      <c r="J342" s="105">
        <v>47</v>
      </c>
      <c r="K342" s="105">
        <v>60</v>
      </c>
      <c r="L342" s="105">
        <v>67</v>
      </c>
      <c r="M342" s="122">
        <v>67</v>
      </c>
      <c r="N342" s="105">
        <v>66</v>
      </c>
      <c r="O342" s="125">
        <v>58</v>
      </c>
      <c r="P342" s="105">
        <f t="shared" ref="P342:P372" si="30">SUM(E342:O342)</f>
        <v>660</v>
      </c>
      <c r="Q342" s="130">
        <f t="shared" ref="Q342:Q372" si="31">AVERAGE(E342:O342)</f>
        <v>60</v>
      </c>
      <c r="R342" s="131">
        <f>RANK(P342,$P$342:$P$372)</f>
        <v>23</v>
      </c>
    </row>
    <row r="343" s="73" customFormat="1" ht="18" customHeight="1" spans="1:18">
      <c r="A343" s="106">
        <v>2</v>
      </c>
      <c r="B343" s="103">
        <v>1818384160</v>
      </c>
      <c r="C343" s="190" t="s">
        <v>220</v>
      </c>
      <c r="D343" s="102" t="s">
        <v>219</v>
      </c>
      <c r="E343" s="107">
        <v>57</v>
      </c>
      <c r="F343" s="108">
        <v>52</v>
      </c>
      <c r="G343" s="107">
        <v>68</v>
      </c>
      <c r="H343" s="107">
        <v>32</v>
      </c>
      <c r="I343" s="107">
        <v>71</v>
      </c>
      <c r="J343" s="107">
        <v>40</v>
      </c>
      <c r="K343" s="107">
        <v>78</v>
      </c>
      <c r="L343" s="107">
        <v>57</v>
      </c>
      <c r="M343" s="124">
        <v>73</v>
      </c>
      <c r="N343" s="107">
        <v>51</v>
      </c>
      <c r="O343" s="123">
        <v>75</v>
      </c>
      <c r="P343" s="107">
        <f t="shared" si="30"/>
        <v>654</v>
      </c>
      <c r="Q343" s="132">
        <f t="shared" si="31"/>
        <v>59.4545454545455</v>
      </c>
      <c r="R343" s="131">
        <f t="shared" ref="R343:R372" si="32">RANK(P343,$P$342:$P$372)</f>
        <v>25</v>
      </c>
    </row>
    <row r="344" s="73" customFormat="1" ht="18" customHeight="1" spans="1:18">
      <c r="A344" s="102">
        <v>3</v>
      </c>
      <c r="B344" s="103">
        <v>1818384161</v>
      </c>
      <c r="C344" s="190" t="s">
        <v>221</v>
      </c>
      <c r="D344" s="102" t="s">
        <v>219</v>
      </c>
      <c r="E344" s="107">
        <v>78</v>
      </c>
      <c r="F344" s="108">
        <v>52</v>
      </c>
      <c r="G344" s="107">
        <v>68</v>
      </c>
      <c r="H344" s="107">
        <v>38</v>
      </c>
      <c r="I344" s="107">
        <v>73</v>
      </c>
      <c r="J344" s="107">
        <v>45</v>
      </c>
      <c r="K344" s="107">
        <v>78</v>
      </c>
      <c r="L344" s="107">
        <v>58</v>
      </c>
      <c r="M344" s="124">
        <v>75</v>
      </c>
      <c r="N344" s="107">
        <v>65</v>
      </c>
      <c r="O344" s="123">
        <v>63</v>
      </c>
      <c r="P344" s="107">
        <f t="shared" si="30"/>
        <v>693</v>
      </c>
      <c r="Q344" s="132">
        <f t="shared" si="31"/>
        <v>63</v>
      </c>
      <c r="R344" s="131">
        <f t="shared" si="32"/>
        <v>17</v>
      </c>
    </row>
    <row r="345" s="73" customFormat="1" ht="18" customHeight="1" spans="1:18">
      <c r="A345" s="106">
        <v>4</v>
      </c>
      <c r="B345" s="103">
        <v>1818384162</v>
      </c>
      <c r="C345" s="190" t="s">
        <v>222</v>
      </c>
      <c r="D345" s="102" t="s">
        <v>219</v>
      </c>
      <c r="E345" s="107">
        <v>58</v>
      </c>
      <c r="F345" s="108">
        <v>59</v>
      </c>
      <c r="G345" s="107">
        <v>70</v>
      </c>
      <c r="H345" s="107">
        <v>40</v>
      </c>
      <c r="I345" s="107">
        <v>59</v>
      </c>
      <c r="J345" s="107">
        <v>43</v>
      </c>
      <c r="K345" s="107">
        <v>70</v>
      </c>
      <c r="L345" s="107">
        <v>48</v>
      </c>
      <c r="M345" s="124">
        <v>75</v>
      </c>
      <c r="N345" s="126">
        <v>60</v>
      </c>
      <c r="O345" s="123">
        <v>68</v>
      </c>
      <c r="P345" s="107">
        <f t="shared" si="30"/>
        <v>650</v>
      </c>
      <c r="Q345" s="132">
        <f t="shared" si="31"/>
        <v>59.0909090909091</v>
      </c>
      <c r="R345" s="131">
        <f t="shared" si="32"/>
        <v>26</v>
      </c>
    </row>
    <row r="346" s="73" customFormat="1" ht="18" customHeight="1" spans="1:18">
      <c r="A346" s="102">
        <v>5</v>
      </c>
      <c r="B346" s="103">
        <v>1818384163</v>
      </c>
      <c r="C346" s="190" t="s">
        <v>223</v>
      </c>
      <c r="D346" s="102" t="s">
        <v>219</v>
      </c>
      <c r="E346" s="107">
        <v>53</v>
      </c>
      <c r="F346" s="108">
        <v>45</v>
      </c>
      <c r="G346" s="107">
        <v>67</v>
      </c>
      <c r="H346" s="107">
        <v>48</v>
      </c>
      <c r="I346" s="107">
        <v>59</v>
      </c>
      <c r="J346" s="107">
        <v>58</v>
      </c>
      <c r="K346" s="107">
        <v>66</v>
      </c>
      <c r="L346" s="107">
        <v>47</v>
      </c>
      <c r="M346" s="124">
        <v>73</v>
      </c>
      <c r="N346" s="126">
        <v>66</v>
      </c>
      <c r="O346" s="123">
        <v>55</v>
      </c>
      <c r="P346" s="107">
        <f t="shared" si="30"/>
        <v>637</v>
      </c>
      <c r="Q346" s="132">
        <f t="shared" si="31"/>
        <v>57.9090909090909</v>
      </c>
      <c r="R346" s="131">
        <f t="shared" si="32"/>
        <v>28</v>
      </c>
    </row>
    <row r="347" s="73" customFormat="1" ht="18" customHeight="1" spans="1:18">
      <c r="A347" s="106">
        <v>6</v>
      </c>
      <c r="B347" s="103">
        <v>1818384164</v>
      </c>
      <c r="C347" s="190" t="s">
        <v>224</v>
      </c>
      <c r="D347" s="102" t="s">
        <v>219</v>
      </c>
      <c r="E347" s="107">
        <v>72</v>
      </c>
      <c r="F347" s="108">
        <v>67</v>
      </c>
      <c r="G347" s="107">
        <v>75</v>
      </c>
      <c r="H347" s="107">
        <v>43</v>
      </c>
      <c r="I347" s="107">
        <v>75</v>
      </c>
      <c r="J347" s="107">
        <v>52</v>
      </c>
      <c r="K347" s="107">
        <v>78</v>
      </c>
      <c r="L347" s="107">
        <v>68</v>
      </c>
      <c r="M347" s="124">
        <v>77</v>
      </c>
      <c r="N347" s="126">
        <v>69</v>
      </c>
      <c r="O347" s="123">
        <v>65</v>
      </c>
      <c r="P347" s="107">
        <f t="shared" si="30"/>
        <v>741</v>
      </c>
      <c r="Q347" s="132">
        <f t="shared" si="31"/>
        <v>67.3636363636364</v>
      </c>
      <c r="R347" s="131">
        <f t="shared" si="32"/>
        <v>14</v>
      </c>
    </row>
    <row r="348" s="73" customFormat="1" ht="18" customHeight="1" spans="1:18">
      <c r="A348" s="102">
        <v>7</v>
      </c>
      <c r="B348" s="103">
        <v>1818384165</v>
      </c>
      <c r="C348" s="190" t="s">
        <v>225</v>
      </c>
      <c r="D348" s="102" t="s">
        <v>219</v>
      </c>
      <c r="E348" s="107">
        <v>87</v>
      </c>
      <c r="F348" s="108">
        <v>72</v>
      </c>
      <c r="G348" s="107">
        <v>78</v>
      </c>
      <c r="H348" s="107">
        <v>55</v>
      </c>
      <c r="I348" s="107">
        <v>71</v>
      </c>
      <c r="J348" s="107">
        <v>43</v>
      </c>
      <c r="K348" s="107">
        <v>76</v>
      </c>
      <c r="L348" s="107">
        <v>75</v>
      </c>
      <c r="M348" s="124">
        <v>73</v>
      </c>
      <c r="N348" s="126">
        <v>68</v>
      </c>
      <c r="O348" s="123">
        <v>78</v>
      </c>
      <c r="P348" s="107">
        <f t="shared" si="30"/>
        <v>776</v>
      </c>
      <c r="Q348" s="132">
        <f t="shared" si="31"/>
        <v>70.5454545454545</v>
      </c>
      <c r="R348" s="131">
        <f t="shared" si="32"/>
        <v>7</v>
      </c>
    </row>
    <row r="349" s="73" customFormat="1" ht="18" customHeight="1" spans="1:18">
      <c r="A349" s="106">
        <v>8</v>
      </c>
      <c r="B349" s="103">
        <v>1818384166</v>
      </c>
      <c r="C349" s="190" t="s">
        <v>226</v>
      </c>
      <c r="D349" s="102" t="s">
        <v>219</v>
      </c>
      <c r="E349" s="107">
        <v>82</v>
      </c>
      <c r="F349" s="108">
        <v>62</v>
      </c>
      <c r="G349" s="107">
        <v>63</v>
      </c>
      <c r="H349" s="107">
        <v>40</v>
      </c>
      <c r="I349" s="107">
        <v>65</v>
      </c>
      <c r="J349" s="107">
        <v>38</v>
      </c>
      <c r="K349" s="107">
        <v>76</v>
      </c>
      <c r="L349" s="107">
        <v>60</v>
      </c>
      <c r="M349" s="124">
        <v>67</v>
      </c>
      <c r="N349" s="126">
        <v>64</v>
      </c>
      <c r="O349" s="123">
        <v>72</v>
      </c>
      <c r="P349" s="107">
        <f t="shared" si="30"/>
        <v>689</v>
      </c>
      <c r="Q349" s="132">
        <f t="shared" si="31"/>
        <v>62.6363636363636</v>
      </c>
      <c r="R349" s="131">
        <f t="shared" si="32"/>
        <v>19</v>
      </c>
    </row>
    <row r="350" s="73" customFormat="1" ht="18" customHeight="1" spans="1:18">
      <c r="A350" s="102">
        <v>9</v>
      </c>
      <c r="B350" s="103">
        <v>1818384167</v>
      </c>
      <c r="C350" s="190" t="s">
        <v>227</v>
      </c>
      <c r="D350" s="102" t="s">
        <v>219</v>
      </c>
      <c r="E350" s="107">
        <v>58</v>
      </c>
      <c r="F350" s="108">
        <v>64</v>
      </c>
      <c r="G350" s="107">
        <v>65</v>
      </c>
      <c r="H350" s="107">
        <v>40</v>
      </c>
      <c r="I350" s="107">
        <v>67</v>
      </c>
      <c r="J350" s="107">
        <v>42</v>
      </c>
      <c r="K350" s="107">
        <v>66</v>
      </c>
      <c r="L350" s="107">
        <v>70</v>
      </c>
      <c r="M350" s="124">
        <v>75</v>
      </c>
      <c r="N350" s="126">
        <v>63</v>
      </c>
      <c r="O350" s="123">
        <v>72</v>
      </c>
      <c r="P350" s="107">
        <f t="shared" si="30"/>
        <v>682</v>
      </c>
      <c r="Q350" s="132">
        <f t="shared" si="31"/>
        <v>62</v>
      </c>
      <c r="R350" s="131">
        <f t="shared" si="32"/>
        <v>22</v>
      </c>
    </row>
    <row r="351" s="73" customFormat="1" ht="18" customHeight="1" spans="1:18">
      <c r="A351" s="106">
        <v>10</v>
      </c>
      <c r="B351" s="103">
        <v>1818384168</v>
      </c>
      <c r="C351" s="190" t="s">
        <v>228</v>
      </c>
      <c r="D351" s="102" t="s">
        <v>219</v>
      </c>
      <c r="E351" s="107">
        <v>78</v>
      </c>
      <c r="F351" s="108">
        <v>82</v>
      </c>
      <c r="G351" s="107">
        <v>78</v>
      </c>
      <c r="H351" s="107">
        <v>57</v>
      </c>
      <c r="I351" s="107">
        <v>79</v>
      </c>
      <c r="J351" s="107">
        <v>50</v>
      </c>
      <c r="K351" s="107">
        <v>84</v>
      </c>
      <c r="L351" s="107">
        <v>83</v>
      </c>
      <c r="M351" s="124">
        <v>85</v>
      </c>
      <c r="N351" s="126">
        <v>67</v>
      </c>
      <c r="O351" s="123">
        <v>83</v>
      </c>
      <c r="P351" s="107">
        <f t="shared" si="30"/>
        <v>826</v>
      </c>
      <c r="Q351" s="132">
        <f t="shared" si="31"/>
        <v>75.0909090909091</v>
      </c>
      <c r="R351" s="131">
        <f t="shared" si="32"/>
        <v>4</v>
      </c>
    </row>
    <row r="352" s="73" customFormat="1" ht="18" customHeight="1" spans="1:18">
      <c r="A352" s="102">
        <v>11</v>
      </c>
      <c r="B352" s="103">
        <v>1818384169</v>
      </c>
      <c r="C352" s="190" t="s">
        <v>229</v>
      </c>
      <c r="D352" s="102" t="s">
        <v>219</v>
      </c>
      <c r="E352" s="107">
        <v>62</v>
      </c>
      <c r="F352" s="108">
        <v>59</v>
      </c>
      <c r="G352" s="107">
        <v>63</v>
      </c>
      <c r="H352" s="107">
        <v>35</v>
      </c>
      <c r="I352" s="107">
        <v>72</v>
      </c>
      <c r="J352" s="107">
        <v>47</v>
      </c>
      <c r="K352" s="107">
        <v>76</v>
      </c>
      <c r="L352" s="107">
        <v>67</v>
      </c>
      <c r="M352" s="124">
        <v>75</v>
      </c>
      <c r="N352" s="126">
        <v>65</v>
      </c>
      <c r="O352" s="123">
        <v>70</v>
      </c>
      <c r="P352" s="107">
        <f t="shared" si="30"/>
        <v>691</v>
      </c>
      <c r="Q352" s="132">
        <f t="shared" si="31"/>
        <v>62.8181818181818</v>
      </c>
      <c r="R352" s="131">
        <f t="shared" si="32"/>
        <v>18</v>
      </c>
    </row>
    <row r="353" s="73" customFormat="1" ht="18" customHeight="1" spans="1:18">
      <c r="A353" s="106">
        <v>12</v>
      </c>
      <c r="B353" s="103">
        <v>1818384170</v>
      </c>
      <c r="C353" s="190" t="s">
        <v>230</v>
      </c>
      <c r="D353" s="102" t="s">
        <v>219</v>
      </c>
      <c r="E353" s="107">
        <v>90</v>
      </c>
      <c r="F353" s="108">
        <v>90</v>
      </c>
      <c r="G353" s="107">
        <v>88</v>
      </c>
      <c r="H353" s="107">
        <v>82</v>
      </c>
      <c r="I353" s="107">
        <v>77</v>
      </c>
      <c r="J353" s="107">
        <v>65</v>
      </c>
      <c r="K353" s="107">
        <v>88</v>
      </c>
      <c r="L353" s="107">
        <v>75</v>
      </c>
      <c r="M353" s="124">
        <v>83</v>
      </c>
      <c r="N353" s="126">
        <v>80</v>
      </c>
      <c r="O353" s="123">
        <v>83</v>
      </c>
      <c r="P353" s="107">
        <f t="shared" si="30"/>
        <v>901</v>
      </c>
      <c r="Q353" s="132">
        <f t="shared" si="31"/>
        <v>81.9090909090909</v>
      </c>
      <c r="R353" s="131">
        <f t="shared" si="32"/>
        <v>1</v>
      </c>
    </row>
    <row r="354" s="73" customFormat="1" ht="18" customHeight="1" spans="1:18">
      <c r="A354" s="102">
        <v>13</v>
      </c>
      <c r="B354" s="103">
        <v>1818384171</v>
      </c>
      <c r="C354" s="190" t="s">
        <v>231</v>
      </c>
      <c r="D354" s="102" t="s">
        <v>219</v>
      </c>
      <c r="E354" s="107">
        <v>63</v>
      </c>
      <c r="F354" s="108">
        <v>55</v>
      </c>
      <c r="G354" s="107">
        <v>75</v>
      </c>
      <c r="H354" s="107">
        <v>45</v>
      </c>
      <c r="I354" s="107">
        <v>69</v>
      </c>
      <c r="J354" s="107">
        <v>32</v>
      </c>
      <c r="K354" s="107">
        <v>66</v>
      </c>
      <c r="L354" s="107">
        <v>75</v>
      </c>
      <c r="M354" s="124">
        <v>67</v>
      </c>
      <c r="N354" s="126">
        <v>63</v>
      </c>
      <c r="O354" s="123">
        <v>75</v>
      </c>
      <c r="P354" s="107">
        <f t="shared" si="30"/>
        <v>685</v>
      </c>
      <c r="Q354" s="132">
        <f t="shared" si="31"/>
        <v>62.2727272727273</v>
      </c>
      <c r="R354" s="131">
        <f t="shared" si="32"/>
        <v>20</v>
      </c>
    </row>
    <row r="355" s="73" customFormat="1" ht="18" customHeight="1" spans="1:18">
      <c r="A355" s="106">
        <v>14</v>
      </c>
      <c r="B355" s="103">
        <v>1818384172</v>
      </c>
      <c r="C355" s="190" t="s">
        <v>232</v>
      </c>
      <c r="D355" s="102" t="s">
        <v>219</v>
      </c>
      <c r="E355" s="107">
        <v>40</v>
      </c>
      <c r="F355" s="108">
        <v>53</v>
      </c>
      <c r="G355" s="107">
        <v>77</v>
      </c>
      <c r="H355" s="107">
        <v>47</v>
      </c>
      <c r="I355" s="107">
        <v>62</v>
      </c>
      <c r="J355" s="107">
        <v>33</v>
      </c>
      <c r="K355" s="107">
        <v>72</v>
      </c>
      <c r="L355" s="107">
        <v>60</v>
      </c>
      <c r="M355" s="124">
        <v>83</v>
      </c>
      <c r="N355" s="126">
        <v>49</v>
      </c>
      <c r="O355" s="123">
        <v>65</v>
      </c>
      <c r="P355" s="107">
        <f t="shared" si="30"/>
        <v>641</v>
      </c>
      <c r="Q355" s="132">
        <f t="shared" si="31"/>
        <v>58.2727272727273</v>
      </c>
      <c r="R355" s="131">
        <f t="shared" si="32"/>
        <v>27</v>
      </c>
    </row>
    <row r="356" s="73" customFormat="1" ht="18" customHeight="1" spans="1:18">
      <c r="A356" s="102">
        <v>15</v>
      </c>
      <c r="B356" s="103">
        <v>1818384173</v>
      </c>
      <c r="C356" s="190" t="s">
        <v>233</v>
      </c>
      <c r="D356" s="102" t="s">
        <v>219</v>
      </c>
      <c r="E356" s="107">
        <v>52</v>
      </c>
      <c r="F356" s="108">
        <v>55</v>
      </c>
      <c r="G356" s="107">
        <v>73</v>
      </c>
      <c r="H356" s="107">
        <v>43</v>
      </c>
      <c r="I356" s="107">
        <v>59</v>
      </c>
      <c r="J356" s="107">
        <v>47</v>
      </c>
      <c r="K356" s="107">
        <v>78</v>
      </c>
      <c r="L356" s="107">
        <v>58</v>
      </c>
      <c r="M356" s="124">
        <v>71</v>
      </c>
      <c r="N356" s="126">
        <v>71</v>
      </c>
      <c r="O356" s="123">
        <v>53</v>
      </c>
      <c r="P356" s="107">
        <f t="shared" si="30"/>
        <v>660</v>
      </c>
      <c r="Q356" s="132">
        <f t="shared" si="31"/>
        <v>60</v>
      </c>
      <c r="R356" s="131">
        <f t="shared" si="32"/>
        <v>23</v>
      </c>
    </row>
    <row r="357" s="73" customFormat="1" ht="18" customHeight="1" spans="1:18">
      <c r="A357" s="106">
        <v>16</v>
      </c>
      <c r="B357" s="103">
        <v>1818384174</v>
      </c>
      <c r="C357" s="190" t="s">
        <v>234</v>
      </c>
      <c r="D357" s="102" t="s">
        <v>219</v>
      </c>
      <c r="E357" s="107">
        <v>77</v>
      </c>
      <c r="F357" s="108">
        <v>77</v>
      </c>
      <c r="G357" s="107">
        <v>85</v>
      </c>
      <c r="H357" s="107">
        <v>35</v>
      </c>
      <c r="I357" s="107">
        <v>70</v>
      </c>
      <c r="J357" s="107">
        <v>60</v>
      </c>
      <c r="K357" s="107">
        <v>70</v>
      </c>
      <c r="L357" s="107">
        <v>67</v>
      </c>
      <c r="M357" s="124">
        <v>77</v>
      </c>
      <c r="N357" s="126">
        <v>71</v>
      </c>
      <c r="O357" s="123">
        <v>77</v>
      </c>
      <c r="P357" s="107">
        <f t="shared" si="30"/>
        <v>766</v>
      </c>
      <c r="Q357" s="132">
        <f t="shared" si="31"/>
        <v>69.6363636363636</v>
      </c>
      <c r="R357" s="131">
        <f t="shared" si="32"/>
        <v>9</v>
      </c>
    </row>
    <row r="358" s="73" customFormat="1" ht="18" customHeight="1" spans="1:18">
      <c r="A358" s="102">
        <v>17</v>
      </c>
      <c r="B358" s="103">
        <v>1818384175</v>
      </c>
      <c r="C358" s="190" t="s">
        <v>235</v>
      </c>
      <c r="D358" s="102" t="s">
        <v>219</v>
      </c>
      <c r="E358" s="107">
        <v>52</v>
      </c>
      <c r="F358" s="108">
        <v>63</v>
      </c>
      <c r="G358" s="107">
        <v>75</v>
      </c>
      <c r="H358" s="107">
        <v>48</v>
      </c>
      <c r="I358" s="107">
        <v>60</v>
      </c>
      <c r="J358" s="107">
        <v>43</v>
      </c>
      <c r="K358" s="107">
        <v>66</v>
      </c>
      <c r="L358" s="107">
        <v>67</v>
      </c>
      <c r="M358" s="124">
        <v>71</v>
      </c>
      <c r="N358" s="126">
        <v>60</v>
      </c>
      <c r="O358" s="123">
        <v>80</v>
      </c>
      <c r="P358" s="107">
        <f t="shared" si="30"/>
        <v>685</v>
      </c>
      <c r="Q358" s="132">
        <f t="shared" si="31"/>
        <v>62.2727272727273</v>
      </c>
      <c r="R358" s="131">
        <f t="shared" si="32"/>
        <v>20</v>
      </c>
    </row>
    <row r="359" s="73" customFormat="1" ht="18" customHeight="1" spans="1:18">
      <c r="A359" s="106">
        <v>18</v>
      </c>
      <c r="B359" s="103">
        <v>1818384176</v>
      </c>
      <c r="C359" s="190" t="s">
        <v>236</v>
      </c>
      <c r="D359" s="102" t="s">
        <v>219</v>
      </c>
      <c r="E359" s="107">
        <v>70</v>
      </c>
      <c r="F359" s="108">
        <v>77</v>
      </c>
      <c r="G359" s="107">
        <v>72</v>
      </c>
      <c r="H359" s="107">
        <v>52</v>
      </c>
      <c r="I359" s="107">
        <v>64</v>
      </c>
      <c r="J359" s="107">
        <v>53</v>
      </c>
      <c r="K359" s="107">
        <v>76</v>
      </c>
      <c r="L359" s="107">
        <v>62</v>
      </c>
      <c r="M359" s="124">
        <v>82</v>
      </c>
      <c r="N359" s="126">
        <v>67</v>
      </c>
      <c r="O359" s="123">
        <v>75</v>
      </c>
      <c r="P359" s="107">
        <f t="shared" si="30"/>
        <v>750</v>
      </c>
      <c r="Q359" s="132">
        <f t="shared" si="31"/>
        <v>68.1818181818182</v>
      </c>
      <c r="R359" s="131">
        <f t="shared" si="32"/>
        <v>12</v>
      </c>
    </row>
    <row r="360" s="73" customFormat="1" ht="18" customHeight="1" spans="1:18">
      <c r="A360" s="102">
        <v>19</v>
      </c>
      <c r="B360" s="103">
        <v>1818384177</v>
      </c>
      <c r="C360" s="190" t="s">
        <v>237</v>
      </c>
      <c r="D360" s="102" t="s">
        <v>219</v>
      </c>
      <c r="E360" s="107">
        <v>32</v>
      </c>
      <c r="F360" s="108">
        <v>65</v>
      </c>
      <c r="G360" s="107">
        <v>72</v>
      </c>
      <c r="H360" s="107">
        <v>30</v>
      </c>
      <c r="I360" s="107">
        <v>63</v>
      </c>
      <c r="J360" s="107">
        <v>33</v>
      </c>
      <c r="K360" s="107">
        <v>58</v>
      </c>
      <c r="L360" s="107">
        <v>60</v>
      </c>
      <c r="M360" s="124">
        <v>73</v>
      </c>
      <c r="N360" s="126">
        <v>67</v>
      </c>
      <c r="O360" s="123">
        <v>53</v>
      </c>
      <c r="P360" s="107">
        <f t="shared" si="30"/>
        <v>606</v>
      </c>
      <c r="Q360" s="132">
        <f t="shared" si="31"/>
        <v>55.0909090909091</v>
      </c>
      <c r="R360" s="131">
        <f t="shared" si="32"/>
        <v>30</v>
      </c>
    </row>
    <row r="361" s="73" customFormat="1" ht="18" customHeight="1" spans="1:18">
      <c r="A361" s="106">
        <v>20</v>
      </c>
      <c r="B361" s="103">
        <v>1818384178</v>
      </c>
      <c r="C361" s="190" t="s">
        <v>238</v>
      </c>
      <c r="D361" s="102" t="s">
        <v>219</v>
      </c>
      <c r="E361" s="107">
        <v>78</v>
      </c>
      <c r="F361" s="108">
        <v>67</v>
      </c>
      <c r="G361" s="107">
        <v>70</v>
      </c>
      <c r="H361" s="107">
        <v>57</v>
      </c>
      <c r="I361" s="126">
        <v>67</v>
      </c>
      <c r="J361" s="107">
        <v>48</v>
      </c>
      <c r="K361" s="107">
        <v>74</v>
      </c>
      <c r="L361" s="107">
        <v>78</v>
      </c>
      <c r="M361" s="124">
        <v>71</v>
      </c>
      <c r="N361" s="126">
        <v>72</v>
      </c>
      <c r="O361" s="123">
        <v>78</v>
      </c>
      <c r="P361" s="107">
        <f t="shared" si="30"/>
        <v>760</v>
      </c>
      <c r="Q361" s="132">
        <f t="shared" si="31"/>
        <v>69.0909090909091</v>
      </c>
      <c r="R361" s="131">
        <f t="shared" si="32"/>
        <v>10</v>
      </c>
    </row>
    <row r="362" s="73" customFormat="1" ht="18" customHeight="1" spans="1:18">
      <c r="A362" s="102">
        <v>21</v>
      </c>
      <c r="B362" s="103">
        <v>1818384179</v>
      </c>
      <c r="C362" s="190" t="s">
        <v>239</v>
      </c>
      <c r="D362" s="102" t="s">
        <v>219</v>
      </c>
      <c r="E362" s="107">
        <v>82</v>
      </c>
      <c r="F362" s="108">
        <v>75</v>
      </c>
      <c r="G362" s="107">
        <v>73</v>
      </c>
      <c r="H362" s="107">
        <v>63</v>
      </c>
      <c r="I362" s="107">
        <v>71</v>
      </c>
      <c r="J362" s="107">
        <v>52</v>
      </c>
      <c r="K362" s="107">
        <v>76</v>
      </c>
      <c r="L362" s="107">
        <v>82</v>
      </c>
      <c r="M362" s="124">
        <v>71</v>
      </c>
      <c r="N362" s="126">
        <v>73</v>
      </c>
      <c r="O362" s="123">
        <v>87</v>
      </c>
      <c r="P362" s="107">
        <f t="shared" si="30"/>
        <v>805</v>
      </c>
      <c r="Q362" s="132">
        <f t="shared" si="31"/>
        <v>73.1818181818182</v>
      </c>
      <c r="R362" s="131">
        <f t="shared" si="32"/>
        <v>6</v>
      </c>
    </row>
    <row r="363" s="73" customFormat="1" ht="18" customHeight="1" spans="1:18">
      <c r="A363" s="106">
        <v>22</v>
      </c>
      <c r="B363" s="103">
        <v>1818384180</v>
      </c>
      <c r="C363" s="190" t="s">
        <v>240</v>
      </c>
      <c r="D363" s="102" t="s">
        <v>219</v>
      </c>
      <c r="E363" s="107">
        <v>88</v>
      </c>
      <c r="F363" s="108">
        <v>72</v>
      </c>
      <c r="G363" s="107">
        <v>80</v>
      </c>
      <c r="H363" s="107">
        <v>57</v>
      </c>
      <c r="I363" s="107">
        <v>79</v>
      </c>
      <c r="J363" s="107">
        <v>58</v>
      </c>
      <c r="K363" s="107">
        <v>80</v>
      </c>
      <c r="L363" s="107">
        <v>82</v>
      </c>
      <c r="M363" s="124">
        <v>77</v>
      </c>
      <c r="N363" s="126">
        <v>79</v>
      </c>
      <c r="O363" s="123">
        <v>95</v>
      </c>
      <c r="P363" s="107">
        <f t="shared" si="30"/>
        <v>847</v>
      </c>
      <c r="Q363" s="132">
        <f t="shared" si="31"/>
        <v>77</v>
      </c>
      <c r="R363" s="131">
        <f t="shared" si="32"/>
        <v>3</v>
      </c>
    </row>
    <row r="364" s="73" customFormat="1" ht="18" customHeight="1" spans="1:18">
      <c r="A364" s="102">
        <v>23</v>
      </c>
      <c r="B364" s="103">
        <v>1818384181</v>
      </c>
      <c r="C364" s="190" t="s">
        <v>241</v>
      </c>
      <c r="D364" s="102" t="s">
        <v>219</v>
      </c>
      <c r="E364" s="107">
        <v>63</v>
      </c>
      <c r="F364" s="108">
        <v>59</v>
      </c>
      <c r="G364" s="107">
        <v>67</v>
      </c>
      <c r="H364" s="107">
        <v>43</v>
      </c>
      <c r="I364" s="107">
        <v>67</v>
      </c>
      <c r="J364" s="107">
        <v>50</v>
      </c>
      <c r="K364" s="107">
        <v>72</v>
      </c>
      <c r="L364" s="107">
        <v>77</v>
      </c>
      <c r="M364" s="124">
        <v>71</v>
      </c>
      <c r="N364" s="126">
        <v>84</v>
      </c>
      <c r="O364" s="123">
        <v>70</v>
      </c>
      <c r="P364" s="107">
        <f t="shared" si="30"/>
        <v>723</v>
      </c>
      <c r="Q364" s="132">
        <f t="shared" si="31"/>
        <v>65.7272727272727</v>
      </c>
      <c r="R364" s="131">
        <f t="shared" si="32"/>
        <v>16</v>
      </c>
    </row>
    <row r="365" s="73" customFormat="1" ht="18" customHeight="1" spans="1:18">
      <c r="A365" s="106">
        <v>24</v>
      </c>
      <c r="B365" s="103">
        <v>1818384182</v>
      </c>
      <c r="C365" s="190" t="s">
        <v>242</v>
      </c>
      <c r="D365" s="102" t="s">
        <v>219</v>
      </c>
      <c r="E365" s="107">
        <v>80</v>
      </c>
      <c r="F365" s="108">
        <v>89</v>
      </c>
      <c r="G365" s="107">
        <v>80</v>
      </c>
      <c r="H365" s="107">
        <v>65</v>
      </c>
      <c r="I365" s="107">
        <v>73</v>
      </c>
      <c r="J365" s="107">
        <v>48</v>
      </c>
      <c r="K365" s="107">
        <v>78</v>
      </c>
      <c r="L365" s="107">
        <v>62</v>
      </c>
      <c r="M365" s="124">
        <v>73</v>
      </c>
      <c r="N365" s="126">
        <v>73</v>
      </c>
      <c r="O365" s="123">
        <v>85</v>
      </c>
      <c r="P365" s="107">
        <f t="shared" si="30"/>
        <v>806</v>
      </c>
      <c r="Q365" s="132">
        <f t="shared" si="31"/>
        <v>73.2727272727273</v>
      </c>
      <c r="R365" s="131">
        <f t="shared" si="32"/>
        <v>5</v>
      </c>
    </row>
    <row r="366" s="73" customFormat="1" ht="18" customHeight="1" spans="1:18">
      <c r="A366" s="102">
        <v>25</v>
      </c>
      <c r="B366" s="103">
        <v>1818384183</v>
      </c>
      <c r="C366" s="190" t="s">
        <v>243</v>
      </c>
      <c r="D366" s="102" t="s">
        <v>219</v>
      </c>
      <c r="E366" s="107">
        <v>67</v>
      </c>
      <c r="F366" s="108">
        <v>75</v>
      </c>
      <c r="G366" s="107">
        <v>75</v>
      </c>
      <c r="H366" s="107">
        <v>50</v>
      </c>
      <c r="I366" s="107">
        <v>81</v>
      </c>
      <c r="J366" s="107">
        <v>47</v>
      </c>
      <c r="K366" s="107">
        <v>66</v>
      </c>
      <c r="L366" s="107">
        <v>57</v>
      </c>
      <c r="M366" s="124">
        <v>74</v>
      </c>
      <c r="N366" s="126">
        <v>75</v>
      </c>
      <c r="O366" s="123">
        <v>75</v>
      </c>
      <c r="P366" s="107">
        <f t="shared" si="30"/>
        <v>742</v>
      </c>
      <c r="Q366" s="132">
        <f t="shared" si="31"/>
        <v>67.4545454545455</v>
      </c>
      <c r="R366" s="131">
        <f t="shared" si="32"/>
        <v>13</v>
      </c>
    </row>
    <row r="367" s="73" customFormat="1" ht="18" customHeight="1" spans="1:18">
      <c r="A367" s="106">
        <v>26</v>
      </c>
      <c r="B367" s="103">
        <v>1818384184</v>
      </c>
      <c r="C367" s="190" t="s">
        <v>244</v>
      </c>
      <c r="D367" s="102" t="s">
        <v>219</v>
      </c>
      <c r="E367" s="107">
        <v>52</v>
      </c>
      <c r="F367" s="108">
        <v>53</v>
      </c>
      <c r="G367" s="107">
        <v>75</v>
      </c>
      <c r="H367" s="107">
        <v>33</v>
      </c>
      <c r="I367" s="107">
        <v>63</v>
      </c>
      <c r="J367" s="107">
        <v>42</v>
      </c>
      <c r="K367" s="107">
        <v>58</v>
      </c>
      <c r="L367" s="107">
        <v>52</v>
      </c>
      <c r="M367" s="124">
        <v>71</v>
      </c>
      <c r="N367" s="126">
        <v>62</v>
      </c>
      <c r="O367" s="123">
        <v>50</v>
      </c>
      <c r="P367" s="107">
        <f t="shared" si="30"/>
        <v>611</v>
      </c>
      <c r="Q367" s="132">
        <f t="shared" si="31"/>
        <v>55.5454545454545</v>
      </c>
      <c r="R367" s="131">
        <f t="shared" si="32"/>
        <v>29</v>
      </c>
    </row>
    <row r="368" s="73" customFormat="1" ht="18" customHeight="1" spans="1:18">
      <c r="A368" s="102">
        <v>27</v>
      </c>
      <c r="B368" s="103">
        <v>1818384185</v>
      </c>
      <c r="C368" s="190" t="s">
        <v>245</v>
      </c>
      <c r="D368" s="102" t="s">
        <v>219</v>
      </c>
      <c r="E368" s="107">
        <v>35</v>
      </c>
      <c r="F368" s="108">
        <v>69</v>
      </c>
      <c r="G368" s="107">
        <v>67</v>
      </c>
      <c r="H368" s="107">
        <v>30</v>
      </c>
      <c r="I368" s="107">
        <v>63</v>
      </c>
      <c r="J368" s="107">
        <v>35</v>
      </c>
      <c r="K368" s="107">
        <v>62</v>
      </c>
      <c r="L368" s="107">
        <v>38</v>
      </c>
      <c r="M368" s="124">
        <v>73</v>
      </c>
      <c r="N368" s="126">
        <v>66</v>
      </c>
      <c r="O368" s="123">
        <v>43</v>
      </c>
      <c r="P368" s="107">
        <f t="shared" si="30"/>
        <v>581</v>
      </c>
      <c r="Q368" s="132">
        <f t="shared" si="31"/>
        <v>52.8181818181818</v>
      </c>
      <c r="R368" s="131">
        <f t="shared" si="32"/>
        <v>31</v>
      </c>
    </row>
    <row r="369" s="73" customFormat="1" ht="18" customHeight="1" spans="1:18">
      <c r="A369" s="106">
        <v>28</v>
      </c>
      <c r="B369" s="103">
        <v>1818384186</v>
      </c>
      <c r="C369" s="190" t="s">
        <v>246</v>
      </c>
      <c r="D369" s="102" t="s">
        <v>219</v>
      </c>
      <c r="E369" s="107">
        <v>88</v>
      </c>
      <c r="F369" s="108">
        <v>87</v>
      </c>
      <c r="G369" s="107">
        <v>75</v>
      </c>
      <c r="H369" s="107">
        <v>65</v>
      </c>
      <c r="I369" s="107">
        <v>76</v>
      </c>
      <c r="J369" s="107">
        <v>55</v>
      </c>
      <c r="K369" s="107">
        <v>88</v>
      </c>
      <c r="L369" s="107">
        <v>75</v>
      </c>
      <c r="M369" s="124">
        <v>74</v>
      </c>
      <c r="N369" s="126">
        <v>76</v>
      </c>
      <c r="O369" s="123">
        <v>98</v>
      </c>
      <c r="P369" s="107">
        <f t="shared" si="30"/>
        <v>857</v>
      </c>
      <c r="Q369" s="132">
        <f t="shared" si="31"/>
        <v>77.9090909090909</v>
      </c>
      <c r="R369" s="131">
        <f t="shared" si="32"/>
        <v>2</v>
      </c>
    </row>
    <row r="370" s="73" customFormat="1" ht="18" customHeight="1" spans="1:18">
      <c r="A370" s="102">
        <v>29</v>
      </c>
      <c r="B370" s="103">
        <v>1818384187</v>
      </c>
      <c r="C370" s="190" t="s">
        <v>247</v>
      </c>
      <c r="D370" s="102" t="s">
        <v>219</v>
      </c>
      <c r="E370" s="107">
        <v>58</v>
      </c>
      <c r="F370" s="108">
        <v>80</v>
      </c>
      <c r="G370" s="107">
        <v>78</v>
      </c>
      <c r="H370" s="107">
        <v>62</v>
      </c>
      <c r="I370" s="107">
        <v>76</v>
      </c>
      <c r="J370" s="107">
        <v>52</v>
      </c>
      <c r="K370" s="107">
        <v>66</v>
      </c>
      <c r="L370" s="107">
        <v>72</v>
      </c>
      <c r="M370" s="124">
        <v>73</v>
      </c>
      <c r="N370" s="126">
        <v>79</v>
      </c>
      <c r="O370" s="123">
        <v>75</v>
      </c>
      <c r="P370" s="107">
        <f t="shared" si="30"/>
        <v>771</v>
      </c>
      <c r="Q370" s="132">
        <f t="shared" si="31"/>
        <v>70.0909090909091</v>
      </c>
      <c r="R370" s="131">
        <f t="shared" si="32"/>
        <v>8</v>
      </c>
    </row>
    <row r="371" s="73" customFormat="1" ht="18" customHeight="1" spans="1:18">
      <c r="A371" s="106">
        <v>30</v>
      </c>
      <c r="B371" s="103">
        <v>1818384188</v>
      </c>
      <c r="C371" s="190" t="s">
        <v>248</v>
      </c>
      <c r="D371" s="102" t="s">
        <v>219</v>
      </c>
      <c r="E371" s="107">
        <v>68</v>
      </c>
      <c r="F371" s="108">
        <v>72</v>
      </c>
      <c r="G371" s="107">
        <v>72</v>
      </c>
      <c r="H371" s="107">
        <v>50</v>
      </c>
      <c r="I371" s="107">
        <v>77</v>
      </c>
      <c r="J371" s="107">
        <v>55</v>
      </c>
      <c r="K371" s="107">
        <v>72</v>
      </c>
      <c r="L371" s="107">
        <v>62</v>
      </c>
      <c r="M371" s="124">
        <v>71</v>
      </c>
      <c r="N371" s="126">
        <v>62</v>
      </c>
      <c r="O371" s="123">
        <v>70</v>
      </c>
      <c r="P371" s="107">
        <f t="shared" si="30"/>
        <v>731</v>
      </c>
      <c r="Q371" s="132">
        <f t="shared" si="31"/>
        <v>66.4545454545455</v>
      </c>
      <c r="R371" s="131">
        <f t="shared" si="32"/>
        <v>15</v>
      </c>
    </row>
    <row r="372" s="73" customFormat="1" ht="18" customHeight="1" spans="1:18">
      <c r="A372" s="102">
        <v>31</v>
      </c>
      <c r="B372" s="103">
        <v>1818384189</v>
      </c>
      <c r="C372" s="245" t="s">
        <v>249</v>
      </c>
      <c r="D372" s="106" t="s">
        <v>219</v>
      </c>
      <c r="E372" s="107">
        <v>68</v>
      </c>
      <c r="F372" s="108">
        <v>67</v>
      </c>
      <c r="G372" s="107">
        <v>83</v>
      </c>
      <c r="H372" s="107">
        <v>45</v>
      </c>
      <c r="I372" s="107">
        <v>68</v>
      </c>
      <c r="J372" s="107">
        <v>57</v>
      </c>
      <c r="K372" s="107">
        <v>66</v>
      </c>
      <c r="L372" s="107">
        <v>72</v>
      </c>
      <c r="M372" s="124">
        <v>81</v>
      </c>
      <c r="N372" s="126">
        <v>69</v>
      </c>
      <c r="O372" s="125">
        <v>75</v>
      </c>
      <c r="P372" s="107">
        <f t="shared" si="30"/>
        <v>751</v>
      </c>
      <c r="Q372" s="132">
        <f t="shared" si="31"/>
        <v>68.2727272727273</v>
      </c>
      <c r="R372" s="131">
        <f t="shared" si="32"/>
        <v>11</v>
      </c>
    </row>
    <row r="373" s="73" customFormat="1" ht="18" customHeight="1" spans="1:18">
      <c r="A373" s="179"/>
      <c r="B373" s="234"/>
      <c r="C373" s="235"/>
      <c r="D373" s="112"/>
      <c r="E373" s="137"/>
      <c r="F373" s="137"/>
      <c r="G373" s="137"/>
      <c r="H373" s="137"/>
      <c r="I373" s="193"/>
      <c r="J373" s="137"/>
      <c r="K373" s="137"/>
      <c r="L373" s="137"/>
      <c r="M373" s="154"/>
      <c r="N373" s="194"/>
      <c r="O373" s="194"/>
      <c r="P373" s="182"/>
      <c r="Q373" s="183"/>
      <c r="R373" s="184"/>
    </row>
    <row r="374" s="73" customFormat="1" ht="18" customHeight="1" spans="1:18">
      <c r="A374" s="112"/>
      <c r="B374" s="234"/>
      <c r="C374" s="235"/>
      <c r="D374" s="112"/>
      <c r="E374" s="137"/>
      <c r="F374" s="137"/>
      <c r="G374" s="137"/>
      <c r="H374" s="137"/>
      <c r="I374" s="193"/>
      <c r="J374" s="137"/>
      <c r="K374" s="137"/>
      <c r="L374" s="137"/>
      <c r="M374" s="154"/>
      <c r="N374" s="194"/>
      <c r="O374" s="194"/>
      <c r="P374" s="137"/>
      <c r="Q374" s="136"/>
      <c r="R374" s="158"/>
    </row>
    <row r="375" s="73" customFormat="1" ht="18" customHeight="1" spans="1:18">
      <c r="A375" s="112"/>
      <c r="B375" s="112"/>
      <c r="C375" s="173"/>
      <c r="D375" s="112"/>
      <c r="E375" s="137"/>
      <c r="F375" s="137"/>
      <c r="G375" s="137"/>
      <c r="H375" s="137"/>
      <c r="I375" s="137"/>
      <c r="J375" s="137"/>
      <c r="K375" s="137"/>
      <c r="L375" s="137"/>
      <c r="M375" s="137"/>
      <c r="N375" s="194"/>
      <c r="O375" s="137"/>
      <c r="P375" s="137"/>
      <c r="Q375" s="136"/>
      <c r="R375" s="137"/>
    </row>
    <row r="376" ht="18" customHeight="1" spans="1:18">
      <c r="A376" s="145"/>
      <c r="B376" s="146"/>
      <c r="C376" s="147" t="s">
        <v>60</v>
      </c>
      <c r="D376" s="148"/>
      <c r="E376" s="148">
        <f t="shared" ref="E376:O376" si="33">MAX(E342:E372)</f>
        <v>90</v>
      </c>
      <c r="F376" s="148">
        <f t="shared" si="33"/>
        <v>90</v>
      </c>
      <c r="G376" s="148">
        <f t="shared" si="33"/>
        <v>88</v>
      </c>
      <c r="H376" s="148">
        <f t="shared" si="33"/>
        <v>82</v>
      </c>
      <c r="I376" s="148">
        <f t="shared" si="33"/>
        <v>81</v>
      </c>
      <c r="J376" s="148">
        <f t="shared" si="33"/>
        <v>65</v>
      </c>
      <c r="K376" s="148">
        <f t="shared" si="33"/>
        <v>88</v>
      </c>
      <c r="L376" s="148">
        <f t="shared" si="33"/>
        <v>83</v>
      </c>
      <c r="M376" s="148">
        <f t="shared" si="33"/>
        <v>85</v>
      </c>
      <c r="N376" s="148">
        <f t="shared" si="33"/>
        <v>84</v>
      </c>
      <c r="O376" s="148">
        <f t="shared" si="33"/>
        <v>98</v>
      </c>
      <c r="P376" s="156"/>
      <c r="Q376" s="145"/>
      <c r="R376" s="159"/>
    </row>
    <row r="377" ht="18" customHeight="1" spans="1:18">
      <c r="A377" s="145"/>
      <c r="B377" s="146"/>
      <c r="C377" s="149" t="s">
        <v>61</v>
      </c>
      <c r="D377" s="148"/>
      <c r="E377" s="148">
        <f t="shared" ref="E377:O377" si="34">MIN(E342:E372)</f>
        <v>32</v>
      </c>
      <c r="F377" s="148">
        <f t="shared" si="34"/>
        <v>45</v>
      </c>
      <c r="G377" s="148">
        <f t="shared" si="34"/>
        <v>63</v>
      </c>
      <c r="H377" s="148">
        <f t="shared" si="34"/>
        <v>30</v>
      </c>
      <c r="I377" s="148">
        <f t="shared" si="34"/>
        <v>59</v>
      </c>
      <c r="J377" s="148">
        <f t="shared" si="34"/>
        <v>32</v>
      </c>
      <c r="K377" s="148">
        <f t="shared" si="34"/>
        <v>58</v>
      </c>
      <c r="L377" s="148">
        <f t="shared" si="34"/>
        <v>38</v>
      </c>
      <c r="M377" s="148">
        <f t="shared" si="34"/>
        <v>67</v>
      </c>
      <c r="N377" s="148">
        <f t="shared" si="34"/>
        <v>49</v>
      </c>
      <c r="O377" s="148">
        <f t="shared" si="34"/>
        <v>43</v>
      </c>
      <c r="P377" s="156"/>
      <c r="Q377" s="145"/>
      <c r="R377" s="159"/>
    </row>
    <row r="378" ht="18" customHeight="1" spans="1:18">
      <c r="A378" s="145"/>
      <c r="B378" s="146"/>
      <c r="C378" s="149" t="s">
        <v>62</v>
      </c>
      <c r="D378" s="148"/>
      <c r="E378" s="148">
        <f t="shared" ref="E378:O378" si="35">AVERAGE(E342:E372)</f>
        <v>66.0645161290323</v>
      </c>
      <c r="F378" s="148">
        <f t="shared" si="35"/>
        <v>66.9032258064516</v>
      </c>
      <c r="G378" s="148">
        <f t="shared" si="35"/>
        <v>73.3870967741936</v>
      </c>
      <c r="H378" s="148">
        <f t="shared" si="35"/>
        <v>47.6451612903226</v>
      </c>
      <c r="I378" s="148">
        <f t="shared" si="35"/>
        <v>68.9032258064516</v>
      </c>
      <c r="J378" s="148">
        <f t="shared" si="35"/>
        <v>47.4193548387097</v>
      </c>
      <c r="K378" s="148">
        <f t="shared" si="35"/>
        <v>72.258064516129</v>
      </c>
      <c r="L378" s="148">
        <f t="shared" si="35"/>
        <v>65.5806451612903</v>
      </c>
      <c r="M378" s="148">
        <f t="shared" si="35"/>
        <v>74.258064516129</v>
      </c>
      <c r="N378" s="148">
        <f t="shared" si="35"/>
        <v>67.8064516129032</v>
      </c>
      <c r="O378" s="148">
        <f t="shared" si="35"/>
        <v>71.6451612903226</v>
      </c>
      <c r="P378" s="156"/>
      <c r="Q378" s="145"/>
      <c r="R378" s="159"/>
    </row>
    <row r="379" ht="18" customHeight="1" spans="3:3">
      <c r="C379" s="68"/>
    </row>
    <row r="380" ht="18" customHeight="1" spans="3:18">
      <c r="C380" s="49" t="s">
        <v>63</v>
      </c>
      <c r="D380" s="49"/>
      <c r="E380" s="48"/>
      <c r="F380" s="48"/>
      <c r="G380" s="48"/>
      <c r="H380" s="48"/>
      <c r="I380" s="48"/>
      <c r="J380" s="48"/>
      <c r="K380" s="48"/>
      <c r="L380" s="71" t="s">
        <v>64</v>
      </c>
      <c r="M380" s="71"/>
      <c r="N380" s="71"/>
      <c r="O380" s="71"/>
      <c r="P380" s="71"/>
      <c r="Q380" s="71"/>
      <c r="R380" s="48"/>
    </row>
    <row r="381" ht="18" customHeight="1" spans="3:18">
      <c r="C381" s="70" t="s">
        <v>65</v>
      </c>
      <c r="D381" s="49"/>
      <c r="E381" s="71" t="s">
        <v>66</v>
      </c>
      <c r="F381" s="71"/>
      <c r="G381" s="48"/>
      <c r="H381" s="48"/>
      <c r="I381" s="48"/>
      <c r="J381" s="48"/>
      <c r="K381" s="48"/>
      <c r="L381" s="70" t="s">
        <v>250</v>
      </c>
      <c r="M381" s="70"/>
      <c r="N381" s="70"/>
      <c r="O381" s="70"/>
      <c r="P381" s="48"/>
      <c r="Q381" s="49"/>
      <c r="R381" s="48"/>
    </row>
    <row r="382" ht="18" customHeight="1" spans="3:18">
      <c r="C382" s="71"/>
      <c r="D382" s="49"/>
      <c r="E382" s="49"/>
      <c r="F382" s="48"/>
      <c r="G382" s="48"/>
      <c r="H382" s="48"/>
      <c r="I382" s="48"/>
      <c r="J382" s="48"/>
      <c r="K382" s="48"/>
      <c r="L382" s="48"/>
      <c r="M382" s="48"/>
      <c r="N382" s="48"/>
      <c r="O382" s="48"/>
      <c r="P382" s="48"/>
      <c r="Q382" s="49"/>
      <c r="R382" s="48"/>
    </row>
    <row r="383" ht="18" customHeight="1" spans="3:18">
      <c r="C383" s="71"/>
      <c r="D383" s="49"/>
      <c r="E383" s="49"/>
      <c r="F383" s="48"/>
      <c r="G383" s="48"/>
      <c r="H383" s="48"/>
      <c r="I383" s="48"/>
      <c r="J383" s="48"/>
      <c r="K383" s="48"/>
      <c r="L383" s="48"/>
      <c r="M383" s="48"/>
      <c r="N383" s="48"/>
      <c r="O383" s="48"/>
      <c r="P383" s="48"/>
      <c r="Q383" s="49"/>
      <c r="R383" s="48"/>
    </row>
    <row r="384" ht="18" customHeight="1" spans="3:18">
      <c r="C384" s="71" t="s">
        <v>68</v>
      </c>
      <c r="D384" s="49"/>
      <c r="E384" s="49" t="s">
        <v>69</v>
      </c>
      <c r="F384" s="49"/>
      <c r="G384" s="48"/>
      <c r="H384" s="48"/>
      <c r="I384" s="48"/>
      <c r="J384" s="48"/>
      <c r="K384" s="48"/>
      <c r="L384" s="71" t="s">
        <v>251</v>
      </c>
      <c r="M384" s="71"/>
      <c r="N384" s="71"/>
      <c r="O384" s="71"/>
      <c r="P384" s="71"/>
      <c r="Q384" s="49"/>
      <c r="R384" s="48"/>
    </row>
    <row r="385" ht="18" customHeight="1" spans="3:18">
      <c r="C385" s="70" t="s">
        <v>71</v>
      </c>
      <c r="D385" s="49"/>
      <c r="E385"/>
      <c r="F385"/>
      <c r="G385" s="71"/>
      <c r="H385" s="71"/>
      <c r="I385" s="71"/>
      <c r="J385" s="48"/>
      <c r="K385" s="48"/>
      <c r="L385" s="70" t="s">
        <v>252</v>
      </c>
      <c r="M385" s="48"/>
      <c r="N385" s="48"/>
      <c r="O385" s="48"/>
      <c r="P385" s="48"/>
      <c r="Q385" s="49"/>
      <c r="R385" s="48"/>
    </row>
    <row r="386" ht="18" customHeight="1" spans="3:18">
      <c r="C386" s="48"/>
      <c r="D386" s="49"/>
      <c r="E386"/>
      <c r="F386"/>
      <c r="G386" s="48"/>
      <c r="H386" s="48"/>
      <c r="I386" s="48"/>
      <c r="J386" s="48"/>
      <c r="K386" s="48"/>
      <c r="L386" s="48"/>
      <c r="M386" s="48"/>
      <c r="N386" s="48"/>
      <c r="O386" s="48"/>
      <c r="P386" s="48"/>
      <c r="Q386" s="49"/>
      <c r="R386" s="48"/>
    </row>
    <row r="387" ht="18" customHeight="1" spans="3:18">
      <c r="C387" s="48"/>
      <c r="D387" s="49"/>
      <c r="E387"/>
      <c r="F387"/>
      <c r="G387" s="48"/>
      <c r="H387" s="48"/>
      <c r="I387" s="48"/>
      <c r="J387" s="48"/>
      <c r="K387" s="48"/>
      <c r="L387" s="48"/>
      <c r="M387" s="48"/>
      <c r="N387" s="48"/>
      <c r="O387" s="48"/>
      <c r="P387" s="48"/>
      <c r="Q387" s="49"/>
      <c r="R387" s="48"/>
    </row>
    <row r="388" ht="18" customHeight="1" spans="2:18">
      <c r="B388" s="50"/>
      <c r="C388" s="51"/>
      <c r="D388" s="51"/>
      <c r="E388" s="51"/>
      <c r="F388" s="51"/>
      <c r="G388" s="51"/>
      <c r="H388" s="51"/>
      <c r="I388" s="48"/>
      <c r="J388" s="48"/>
      <c r="K388" s="48"/>
      <c r="L388" s="48"/>
      <c r="M388" s="48"/>
      <c r="N388" s="48"/>
      <c r="O388" s="48"/>
      <c r="P388" s="48"/>
      <c r="Q388" s="49"/>
      <c r="R388" s="48"/>
    </row>
    <row r="389" customHeight="1" spans="2:18">
      <c r="B389" s="50"/>
      <c r="C389" s="51"/>
      <c r="D389" s="51"/>
      <c r="E389" s="185"/>
      <c r="F389" s="50"/>
      <c r="G389" s="50"/>
      <c r="H389" s="50"/>
      <c r="I389" s="48"/>
      <c r="J389" s="48"/>
      <c r="K389" s="48"/>
      <c r="L389" s="48"/>
      <c r="M389" s="48"/>
      <c r="N389" s="48"/>
      <c r="O389" s="48"/>
      <c r="P389" s="48"/>
      <c r="Q389" s="49"/>
      <c r="R389" s="48"/>
    </row>
    <row r="390" ht="18" customHeight="1" spans="3:18">
      <c r="C390" s="48"/>
      <c r="D390" s="49"/>
      <c r="E390"/>
      <c r="F390"/>
      <c r="G390" s="49"/>
      <c r="H390" s="49"/>
      <c r="I390" s="49"/>
      <c r="J390" s="49"/>
      <c r="K390" s="48"/>
      <c r="L390" s="48"/>
      <c r="M390" s="48"/>
      <c r="N390" s="48"/>
      <c r="O390" s="48"/>
      <c r="P390" s="48"/>
      <c r="Q390" s="49"/>
      <c r="R390" s="48"/>
    </row>
    <row r="391" ht="18" customHeight="1" spans="3:18">
      <c r="C391" s="48"/>
      <c r="D391" s="49"/>
      <c r="E391" s="49"/>
      <c r="F391" s="49"/>
      <c r="G391" s="49"/>
      <c r="H391" s="49"/>
      <c r="I391" s="49"/>
      <c r="J391" s="49"/>
      <c r="K391" s="48"/>
      <c r="L391" s="48"/>
      <c r="M391" s="48"/>
      <c r="N391" s="48"/>
      <c r="O391" s="48"/>
      <c r="P391" s="48"/>
      <c r="Q391" s="49"/>
      <c r="R391" s="48"/>
    </row>
    <row r="392" customHeight="1" spans="1:18">
      <c r="A392" s="199" t="s">
        <v>0</v>
      </c>
      <c r="B392" s="199"/>
      <c r="C392" s="199"/>
      <c r="D392" s="199"/>
      <c r="E392" s="199"/>
      <c r="F392" s="199"/>
      <c r="G392" s="199"/>
      <c r="H392" s="199"/>
      <c r="I392" s="199"/>
      <c r="J392" s="199"/>
      <c r="K392" s="199"/>
      <c r="L392" s="199"/>
      <c r="M392" s="199"/>
      <c r="N392" s="199"/>
      <c r="O392" s="199"/>
      <c r="P392" s="199"/>
      <c r="Q392" s="199"/>
      <c r="R392" s="199"/>
    </row>
    <row r="393" customHeight="1" spans="1:18">
      <c r="A393" s="200" t="s">
        <v>1</v>
      </c>
      <c r="B393" s="200"/>
      <c r="C393" s="200"/>
      <c r="D393" s="200"/>
      <c r="E393" s="200"/>
      <c r="F393" s="200"/>
      <c r="G393" s="200"/>
      <c r="H393" s="200"/>
      <c r="I393" s="200"/>
      <c r="J393" s="200"/>
      <c r="K393" s="200"/>
      <c r="L393" s="200"/>
      <c r="M393" s="200"/>
      <c r="N393" s="200"/>
      <c r="O393" s="200"/>
      <c r="P393" s="200"/>
      <c r="Q393" s="200"/>
      <c r="R393" s="200"/>
    </row>
    <row r="394" customHeight="1" spans="1:18">
      <c r="A394" s="201" t="s">
        <v>2</v>
      </c>
      <c r="B394" s="201"/>
      <c r="C394" s="201"/>
      <c r="D394" s="201"/>
      <c r="E394" s="201"/>
      <c r="F394" s="201"/>
      <c r="G394" s="201"/>
      <c r="H394" s="201"/>
      <c r="I394" s="201"/>
      <c r="J394" s="201"/>
      <c r="K394" s="201"/>
      <c r="L394" s="201"/>
      <c r="M394" s="201"/>
      <c r="N394" s="201"/>
      <c r="O394" s="201"/>
      <c r="P394" s="201"/>
      <c r="Q394" s="201"/>
      <c r="R394" s="201"/>
    </row>
    <row r="395" customHeight="1" spans="1:18">
      <c r="A395" s="202" t="s">
        <v>3</v>
      </c>
      <c r="B395" s="202"/>
      <c r="C395" s="202"/>
      <c r="D395" s="202"/>
      <c r="E395" s="202"/>
      <c r="F395" s="202"/>
      <c r="G395" s="202"/>
      <c r="H395" s="202"/>
      <c r="I395" s="202"/>
      <c r="J395" s="202"/>
      <c r="K395" s="202"/>
      <c r="L395" s="202"/>
      <c r="M395" s="202"/>
      <c r="N395" s="202"/>
      <c r="O395" s="202"/>
      <c r="P395" s="202"/>
      <c r="Q395" s="202"/>
      <c r="R395" s="202"/>
    </row>
    <row r="396" customHeight="1" spans="1:18">
      <c r="A396" s="203" t="s">
        <v>253</v>
      </c>
      <c r="B396" s="203"/>
      <c r="C396" s="203"/>
      <c r="D396" s="203"/>
      <c r="E396" s="203"/>
      <c r="F396" s="203"/>
      <c r="G396" s="203"/>
      <c r="H396" s="203"/>
      <c r="I396" s="203"/>
      <c r="J396" s="203"/>
      <c r="K396" s="203"/>
      <c r="L396" s="203"/>
      <c r="M396" s="203"/>
      <c r="N396" s="203"/>
      <c r="O396" s="203"/>
      <c r="P396" s="203"/>
      <c r="Q396" s="203"/>
      <c r="R396" s="203"/>
    </row>
    <row r="397" customHeight="1" spans="1:18">
      <c r="A397" s="204" t="s">
        <v>5</v>
      </c>
      <c r="B397" s="204"/>
      <c r="C397" s="204"/>
      <c r="D397" s="204"/>
      <c r="E397" s="204"/>
      <c r="F397" s="204"/>
      <c r="G397" s="204"/>
      <c r="H397" s="204"/>
      <c r="I397" s="204"/>
      <c r="J397" s="204"/>
      <c r="K397" s="204"/>
      <c r="L397" s="204"/>
      <c r="M397" s="204"/>
      <c r="N397" s="204"/>
      <c r="O397" s="204"/>
      <c r="P397" s="204"/>
      <c r="Q397" s="204"/>
      <c r="R397" s="204"/>
    </row>
    <row r="398" ht="10.5" customHeight="1" spans="1:18">
      <c r="A398" s="205"/>
      <c r="B398" s="205"/>
      <c r="C398" s="205"/>
      <c r="D398" s="205"/>
      <c r="E398" s="205"/>
      <c r="F398" s="205"/>
      <c r="G398" s="205"/>
      <c r="H398" s="205"/>
      <c r="I398" s="205"/>
      <c r="J398" s="217"/>
      <c r="K398" s="217"/>
      <c r="L398" s="217"/>
      <c r="M398" s="218"/>
      <c r="N398" s="218"/>
      <c r="O398" s="218"/>
      <c r="P398" s="218"/>
      <c r="Q398" s="218"/>
      <c r="R398" s="226"/>
    </row>
    <row r="399" ht="10.5" customHeight="1" spans="1:18">
      <c r="A399" s="206"/>
      <c r="B399" s="206"/>
      <c r="C399" s="206"/>
      <c r="D399" s="206"/>
      <c r="E399" s="206"/>
      <c r="F399" s="206"/>
      <c r="G399" s="206"/>
      <c r="H399" s="206"/>
      <c r="I399" s="206"/>
      <c r="J399" s="206"/>
      <c r="K399" s="206"/>
      <c r="L399" s="206"/>
      <c r="M399" s="219"/>
      <c r="N399" s="219"/>
      <c r="O399" s="219"/>
      <c r="P399" s="219"/>
      <c r="Q399" s="219"/>
      <c r="R399" s="227"/>
    </row>
    <row r="400" customHeight="1" spans="1:18">
      <c r="A400" s="12" t="s">
        <v>6</v>
      </c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</row>
    <row r="401" customHeight="1" spans="1:18">
      <c r="A401" s="12" t="s">
        <v>7</v>
      </c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</row>
    <row r="402" customHeight="1" spans="1:18">
      <c r="A402" s="12" t="s">
        <v>8</v>
      </c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</row>
    <row r="403" s="73" customFormat="1" ht="20.1" customHeight="1" spans="1:23">
      <c r="A403" s="186"/>
      <c r="B403" s="187"/>
      <c r="C403" s="186"/>
      <c r="D403" s="49"/>
      <c r="E403" s="48"/>
      <c r="F403" s="48"/>
      <c r="G403" s="48"/>
      <c r="H403" s="48"/>
      <c r="I403" s="48"/>
      <c r="J403" s="48"/>
      <c r="K403" s="48"/>
      <c r="L403" s="48"/>
      <c r="M403" s="48"/>
      <c r="N403" s="48"/>
      <c r="O403" s="48"/>
      <c r="P403" s="48"/>
      <c r="Q403" s="49"/>
      <c r="R403" s="48"/>
      <c r="S403" s="49"/>
      <c r="T403" s="49"/>
      <c r="U403" s="49"/>
      <c r="V403" s="49"/>
      <c r="W403" s="49"/>
    </row>
    <row r="404" s="73" customFormat="1" customHeight="1" spans="1:23">
      <c r="A404" s="13" t="s">
        <v>9</v>
      </c>
      <c r="B404" s="14" t="s">
        <v>10</v>
      </c>
      <c r="C404" s="14" t="s">
        <v>11</v>
      </c>
      <c r="D404" s="15" t="s">
        <v>12</v>
      </c>
      <c r="E404" s="16" t="s">
        <v>13</v>
      </c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5" t="s">
        <v>14</v>
      </c>
      <c r="Q404" s="15" t="s">
        <v>15</v>
      </c>
      <c r="R404" s="37" t="s">
        <v>16</v>
      </c>
      <c r="S404" s="49"/>
      <c r="T404" s="49"/>
      <c r="U404" s="49"/>
      <c r="V404" s="49"/>
      <c r="W404" s="49"/>
    </row>
    <row r="405" s="73" customFormat="1" ht="43.5" customHeight="1" spans="1:23">
      <c r="A405" s="17"/>
      <c r="B405" s="18"/>
      <c r="C405" s="18"/>
      <c r="D405" s="19"/>
      <c r="E405" s="20" t="s">
        <v>17</v>
      </c>
      <c r="F405" s="20" t="s">
        <v>18</v>
      </c>
      <c r="G405" s="20" t="s">
        <v>19</v>
      </c>
      <c r="H405" s="20" t="s">
        <v>20</v>
      </c>
      <c r="I405" s="20" t="s">
        <v>21</v>
      </c>
      <c r="J405" s="20" t="s">
        <v>22</v>
      </c>
      <c r="K405" s="20" t="s">
        <v>23</v>
      </c>
      <c r="L405" s="20" t="s">
        <v>24</v>
      </c>
      <c r="M405" s="20" t="s">
        <v>25</v>
      </c>
      <c r="N405" s="20" t="s">
        <v>26</v>
      </c>
      <c r="O405" s="20" t="s">
        <v>27</v>
      </c>
      <c r="P405" s="19"/>
      <c r="Q405" s="19"/>
      <c r="R405" s="91"/>
      <c r="S405" s="49"/>
      <c r="T405" s="49"/>
      <c r="U405" s="49"/>
      <c r="V405" s="49"/>
      <c r="W405" s="49"/>
    </row>
    <row r="406" s="73" customFormat="1" ht="18" customHeight="1" spans="1:23">
      <c r="A406" s="233" t="s">
        <v>28</v>
      </c>
      <c r="B406" s="138"/>
      <c r="C406" s="138"/>
      <c r="D406" s="138"/>
      <c r="E406" s="139">
        <v>75</v>
      </c>
      <c r="F406" s="189">
        <v>75</v>
      </c>
      <c r="G406" s="139">
        <v>75</v>
      </c>
      <c r="H406" s="139">
        <v>75</v>
      </c>
      <c r="I406" s="139">
        <v>75</v>
      </c>
      <c r="J406" s="139">
        <v>75</v>
      </c>
      <c r="K406" s="139">
        <v>75</v>
      </c>
      <c r="L406" s="139">
        <v>75</v>
      </c>
      <c r="M406" s="139">
        <v>75</v>
      </c>
      <c r="N406" s="139">
        <v>75</v>
      </c>
      <c r="O406" s="139">
        <v>75</v>
      </c>
      <c r="P406" s="139"/>
      <c r="Q406" s="139"/>
      <c r="R406" s="196"/>
      <c r="S406" s="157"/>
      <c r="T406" s="157"/>
      <c r="U406" s="157"/>
      <c r="V406" s="157"/>
      <c r="W406" s="157"/>
    </row>
    <row r="407" s="73" customFormat="1" ht="18" customHeight="1" spans="1:18">
      <c r="A407" s="102">
        <v>1</v>
      </c>
      <c r="B407" s="103">
        <v>1818384190</v>
      </c>
      <c r="C407" s="190" t="s">
        <v>254</v>
      </c>
      <c r="D407" s="102" t="s">
        <v>255</v>
      </c>
      <c r="E407" s="105">
        <v>85</v>
      </c>
      <c r="F407" s="108">
        <v>79</v>
      </c>
      <c r="G407" s="105">
        <v>78</v>
      </c>
      <c r="H407" s="105">
        <v>68</v>
      </c>
      <c r="I407" s="105">
        <v>79</v>
      </c>
      <c r="J407" s="105">
        <v>67</v>
      </c>
      <c r="K407" s="105">
        <v>88</v>
      </c>
      <c r="L407" s="105">
        <v>78</v>
      </c>
      <c r="M407" s="122">
        <v>85</v>
      </c>
      <c r="N407" s="105">
        <v>77</v>
      </c>
      <c r="O407" s="125">
        <v>90</v>
      </c>
      <c r="P407" s="105">
        <f t="shared" ref="P407:P438" si="36">SUM(E407:O407)</f>
        <v>874</v>
      </c>
      <c r="Q407" s="130">
        <f t="shared" ref="Q407:Q438" si="37">AVERAGE(E407:O407)</f>
        <v>79.4545454545455</v>
      </c>
      <c r="R407" s="131">
        <f>RANK(P407,$P$407:$P$438)</f>
        <v>6</v>
      </c>
    </row>
    <row r="408" s="73" customFormat="1" ht="18" customHeight="1" spans="1:18">
      <c r="A408" s="106">
        <v>2</v>
      </c>
      <c r="B408" s="103">
        <v>1818384191</v>
      </c>
      <c r="C408" s="190" t="s">
        <v>256</v>
      </c>
      <c r="D408" s="102" t="s">
        <v>255</v>
      </c>
      <c r="E408" s="107">
        <v>73</v>
      </c>
      <c r="F408" s="108">
        <v>87</v>
      </c>
      <c r="G408" s="107">
        <v>82</v>
      </c>
      <c r="H408" s="107">
        <v>67</v>
      </c>
      <c r="I408" s="107">
        <v>81</v>
      </c>
      <c r="J408" s="107">
        <v>52</v>
      </c>
      <c r="K408" s="107">
        <v>76</v>
      </c>
      <c r="L408" s="107">
        <v>68</v>
      </c>
      <c r="M408" s="124">
        <v>83</v>
      </c>
      <c r="N408" s="107">
        <v>75</v>
      </c>
      <c r="O408" s="123">
        <v>77</v>
      </c>
      <c r="P408" s="107">
        <f t="shared" si="36"/>
        <v>821</v>
      </c>
      <c r="Q408" s="132">
        <f t="shared" si="37"/>
        <v>74.6363636363636</v>
      </c>
      <c r="R408" s="131">
        <f t="shared" ref="R408:R438" si="38">RANK(P408,$P$407:$P$438)</f>
        <v>14</v>
      </c>
    </row>
    <row r="409" s="73" customFormat="1" ht="18" customHeight="1" spans="1:18">
      <c r="A409" s="102">
        <v>3</v>
      </c>
      <c r="B409" s="103">
        <v>1818384192</v>
      </c>
      <c r="C409" s="190" t="s">
        <v>257</v>
      </c>
      <c r="D409" s="102" t="s">
        <v>255</v>
      </c>
      <c r="E409" s="107">
        <v>58</v>
      </c>
      <c r="F409" s="108">
        <v>77</v>
      </c>
      <c r="G409" s="107">
        <v>92</v>
      </c>
      <c r="H409" s="107">
        <v>70</v>
      </c>
      <c r="I409" s="107">
        <v>79</v>
      </c>
      <c r="J409" s="107">
        <v>50</v>
      </c>
      <c r="K409" s="107">
        <v>80</v>
      </c>
      <c r="L409" s="107">
        <v>72</v>
      </c>
      <c r="M409" s="124">
        <v>85</v>
      </c>
      <c r="N409" s="107">
        <v>64</v>
      </c>
      <c r="O409" s="123">
        <v>70</v>
      </c>
      <c r="P409" s="107">
        <f t="shared" si="36"/>
        <v>797</v>
      </c>
      <c r="Q409" s="132">
        <f t="shared" si="37"/>
        <v>72.4545454545455</v>
      </c>
      <c r="R409" s="131">
        <f t="shared" si="38"/>
        <v>22</v>
      </c>
    </row>
    <row r="410" s="73" customFormat="1" ht="18" customHeight="1" spans="1:18">
      <c r="A410" s="106">
        <v>4</v>
      </c>
      <c r="B410" s="103">
        <v>1818384193</v>
      </c>
      <c r="C410" s="190" t="s">
        <v>258</v>
      </c>
      <c r="D410" s="102" t="s">
        <v>255</v>
      </c>
      <c r="E410" s="107">
        <v>80</v>
      </c>
      <c r="F410" s="108">
        <v>87</v>
      </c>
      <c r="G410" s="107">
        <v>83</v>
      </c>
      <c r="H410" s="107">
        <v>78</v>
      </c>
      <c r="I410" s="107">
        <v>83</v>
      </c>
      <c r="J410" s="107">
        <v>58</v>
      </c>
      <c r="K410" s="107">
        <v>84</v>
      </c>
      <c r="L410" s="107">
        <v>75</v>
      </c>
      <c r="M410" s="124">
        <v>81</v>
      </c>
      <c r="N410" s="126">
        <v>75</v>
      </c>
      <c r="O410" s="123">
        <v>85</v>
      </c>
      <c r="P410" s="107">
        <f t="shared" si="36"/>
        <v>869</v>
      </c>
      <c r="Q410" s="132">
        <f t="shared" si="37"/>
        <v>79</v>
      </c>
      <c r="R410" s="131">
        <f t="shared" si="38"/>
        <v>7</v>
      </c>
    </row>
    <row r="411" s="73" customFormat="1" ht="18" customHeight="1" spans="1:18">
      <c r="A411" s="102">
        <v>5</v>
      </c>
      <c r="B411" s="103">
        <v>1818384194</v>
      </c>
      <c r="C411" s="190" t="s">
        <v>259</v>
      </c>
      <c r="D411" s="102" t="s">
        <v>255</v>
      </c>
      <c r="E411" s="107">
        <v>82</v>
      </c>
      <c r="F411" s="108">
        <v>85</v>
      </c>
      <c r="G411" s="107">
        <v>75</v>
      </c>
      <c r="H411" s="107">
        <v>67</v>
      </c>
      <c r="I411" s="107">
        <v>74</v>
      </c>
      <c r="J411" s="107">
        <v>60</v>
      </c>
      <c r="K411" s="107">
        <v>84</v>
      </c>
      <c r="L411" s="107">
        <v>78</v>
      </c>
      <c r="M411" s="124">
        <v>81</v>
      </c>
      <c r="N411" s="126">
        <v>68</v>
      </c>
      <c r="O411" s="123">
        <v>80</v>
      </c>
      <c r="P411" s="107">
        <f t="shared" si="36"/>
        <v>834</v>
      </c>
      <c r="Q411" s="132">
        <f t="shared" si="37"/>
        <v>75.8181818181818</v>
      </c>
      <c r="R411" s="131">
        <f t="shared" si="38"/>
        <v>11</v>
      </c>
    </row>
    <row r="412" s="73" customFormat="1" ht="18" customHeight="1" spans="1:18">
      <c r="A412" s="106">
        <v>6</v>
      </c>
      <c r="B412" s="103">
        <v>1818384195</v>
      </c>
      <c r="C412" s="190" t="s">
        <v>260</v>
      </c>
      <c r="D412" s="102" t="s">
        <v>255</v>
      </c>
      <c r="E412" s="107">
        <v>87</v>
      </c>
      <c r="F412" s="108">
        <v>83</v>
      </c>
      <c r="G412" s="107">
        <v>83</v>
      </c>
      <c r="H412" s="107">
        <v>75</v>
      </c>
      <c r="I412" s="107">
        <v>73</v>
      </c>
      <c r="J412" s="107">
        <v>53</v>
      </c>
      <c r="K412" s="107">
        <v>88</v>
      </c>
      <c r="L412" s="107">
        <v>73</v>
      </c>
      <c r="M412" s="124">
        <v>83</v>
      </c>
      <c r="N412" s="126">
        <v>74</v>
      </c>
      <c r="O412" s="123">
        <v>97</v>
      </c>
      <c r="P412" s="107">
        <f t="shared" si="36"/>
        <v>869</v>
      </c>
      <c r="Q412" s="132">
        <f t="shared" si="37"/>
        <v>79</v>
      </c>
      <c r="R412" s="131">
        <f t="shared" si="38"/>
        <v>7</v>
      </c>
    </row>
    <row r="413" s="73" customFormat="1" ht="18" customHeight="1" spans="1:18">
      <c r="A413" s="102">
        <v>7</v>
      </c>
      <c r="B413" s="103">
        <v>1818384196</v>
      </c>
      <c r="C413" s="190" t="s">
        <v>261</v>
      </c>
      <c r="D413" s="102" t="s">
        <v>255</v>
      </c>
      <c r="E413" s="107">
        <v>60</v>
      </c>
      <c r="F413" s="108">
        <v>62</v>
      </c>
      <c r="G413" s="107">
        <v>75</v>
      </c>
      <c r="H413" s="107">
        <v>40</v>
      </c>
      <c r="I413" s="107">
        <v>81</v>
      </c>
      <c r="J413" s="107">
        <v>55</v>
      </c>
      <c r="K413" s="107">
        <v>84</v>
      </c>
      <c r="L413" s="107">
        <v>73</v>
      </c>
      <c r="M413" s="124">
        <v>79</v>
      </c>
      <c r="N413" s="126">
        <v>74</v>
      </c>
      <c r="O413" s="123">
        <v>75</v>
      </c>
      <c r="P413" s="107">
        <f t="shared" si="36"/>
        <v>758</v>
      </c>
      <c r="Q413" s="132">
        <f t="shared" si="37"/>
        <v>68.9090909090909</v>
      </c>
      <c r="R413" s="131">
        <f t="shared" si="38"/>
        <v>27</v>
      </c>
    </row>
    <row r="414" s="73" customFormat="1" ht="18" customHeight="1" spans="1:18">
      <c r="A414" s="106">
        <v>8</v>
      </c>
      <c r="B414" s="103">
        <v>1818384197</v>
      </c>
      <c r="C414" s="190" t="s">
        <v>262</v>
      </c>
      <c r="D414" s="102" t="s">
        <v>255</v>
      </c>
      <c r="E414" s="107">
        <v>88</v>
      </c>
      <c r="F414" s="108">
        <v>89</v>
      </c>
      <c r="G414" s="107">
        <v>87</v>
      </c>
      <c r="H414" s="107">
        <v>78</v>
      </c>
      <c r="I414" s="107">
        <v>76</v>
      </c>
      <c r="J414" s="107">
        <v>75</v>
      </c>
      <c r="K414" s="107">
        <v>88</v>
      </c>
      <c r="L414" s="107">
        <v>87</v>
      </c>
      <c r="M414" s="124">
        <v>85</v>
      </c>
      <c r="N414" s="126">
        <v>74</v>
      </c>
      <c r="O414" s="123">
        <v>98</v>
      </c>
      <c r="P414" s="107">
        <f t="shared" si="36"/>
        <v>925</v>
      </c>
      <c r="Q414" s="132">
        <f t="shared" si="37"/>
        <v>84.0909090909091</v>
      </c>
      <c r="R414" s="131">
        <f t="shared" si="38"/>
        <v>1</v>
      </c>
    </row>
    <row r="415" s="73" customFormat="1" ht="18" customHeight="1" spans="1:18">
      <c r="A415" s="102">
        <v>9</v>
      </c>
      <c r="B415" s="103">
        <v>1818384198</v>
      </c>
      <c r="C415" s="190" t="s">
        <v>263</v>
      </c>
      <c r="D415" s="102" t="s">
        <v>255</v>
      </c>
      <c r="E415" s="107">
        <v>68</v>
      </c>
      <c r="F415" s="108">
        <v>73</v>
      </c>
      <c r="G415" s="107">
        <v>77</v>
      </c>
      <c r="H415" s="107">
        <v>52</v>
      </c>
      <c r="I415" s="107">
        <v>74</v>
      </c>
      <c r="J415" s="107">
        <v>48</v>
      </c>
      <c r="K415" s="107">
        <v>68</v>
      </c>
      <c r="L415" s="107">
        <v>73</v>
      </c>
      <c r="M415" s="124">
        <v>83</v>
      </c>
      <c r="N415" s="126">
        <v>70</v>
      </c>
      <c r="O415" s="123">
        <v>67</v>
      </c>
      <c r="P415" s="107">
        <f t="shared" si="36"/>
        <v>753</v>
      </c>
      <c r="Q415" s="132">
        <f t="shared" si="37"/>
        <v>68.4545454545455</v>
      </c>
      <c r="R415" s="131">
        <f t="shared" si="38"/>
        <v>28</v>
      </c>
    </row>
    <row r="416" s="73" customFormat="1" ht="18" customHeight="1" spans="1:18">
      <c r="A416" s="106">
        <v>10</v>
      </c>
      <c r="B416" s="103">
        <v>1818384199</v>
      </c>
      <c r="C416" s="190" t="s">
        <v>264</v>
      </c>
      <c r="D416" s="102" t="s">
        <v>255</v>
      </c>
      <c r="E416" s="107">
        <v>77</v>
      </c>
      <c r="F416" s="108">
        <v>87</v>
      </c>
      <c r="G416" s="107">
        <v>78</v>
      </c>
      <c r="H416" s="107">
        <v>52</v>
      </c>
      <c r="I416" s="107">
        <v>90</v>
      </c>
      <c r="J416" s="107">
        <v>53</v>
      </c>
      <c r="K416" s="107">
        <v>82</v>
      </c>
      <c r="L416" s="107">
        <v>78</v>
      </c>
      <c r="M416" s="124">
        <v>83</v>
      </c>
      <c r="N416" s="126">
        <v>68</v>
      </c>
      <c r="O416" s="123">
        <v>67</v>
      </c>
      <c r="P416" s="107">
        <f t="shared" si="36"/>
        <v>815</v>
      </c>
      <c r="Q416" s="132">
        <f t="shared" si="37"/>
        <v>74.0909090909091</v>
      </c>
      <c r="R416" s="131">
        <f t="shared" si="38"/>
        <v>17</v>
      </c>
    </row>
    <row r="417" s="73" customFormat="1" ht="18" customHeight="1" spans="1:18">
      <c r="A417" s="102">
        <v>11</v>
      </c>
      <c r="B417" s="103">
        <v>1818384200</v>
      </c>
      <c r="C417" s="190" t="s">
        <v>265</v>
      </c>
      <c r="D417" s="102" t="s">
        <v>255</v>
      </c>
      <c r="E417" s="107">
        <v>87</v>
      </c>
      <c r="F417" s="108">
        <v>90</v>
      </c>
      <c r="G417" s="107">
        <v>80</v>
      </c>
      <c r="H417" s="107">
        <v>62</v>
      </c>
      <c r="I417" s="107">
        <v>84</v>
      </c>
      <c r="J417" s="107">
        <v>58</v>
      </c>
      <c r="K417" s="107">
        <v>84</v>
      </c>
      <c r="L417" s="107">
        <v>70</v>
      </c>
      <c r="M417" s="124">
        <v>83</v>
      </c>
      <c r="N417" s="126">
        <v>70</v>
      </c>
      <c r="O417" s="123">
        <v>82</v>
      </c>
      <c r="P417" s="107">
        <f t="shared" si="36"/>
        <v>850</v>
      </c>
      <c r="Q417" s="132">
        <f t="shared" si="37"/>
        <v>77.2727272727273</v>
      </c>
      <c r="R417" s="131">
        <f t="shared" si="38"/>
        <v>9</v>
      </c>
    </row>
    <row r="418" s="73" customFormat="1" ht="18" customHeight="1" spans="1:18">
      <c r="A418" s="241">
        <v>12</v>
      </c>
      <c r="B418" s="208">
        <v>1818384201</v>
      </c>
      <c r="C418" s="191" t="s">
        <v>266</v>
      </c>
      <c r="D418" s="102" t="s">
        <v>255</v>
      </c>
      <c r="E418" s="107">
        <v>88</v>
      </c>
      <c r="F418" s="108">
        <v>82</v>
      </c>
      <c r="G418" s="107">
        <v>85</v>
      </c>
      <c r="H418" s="107">
        <v>82</v>
      </c>
      <c r="I418" s="107">
        <v>70</v>
      </c>
      <c r="J418" s="107">
        <v>57</v>
      </c>
      <c r="K418" s="107">
        <v>84</v>
      </c>
      <c r="L418" s="107">
        <v>52</v>
      </c>
      <c r="M418" s="124">
        <v>83</v>
      </c>
      <c r="N418" s="126">
        <v>68</v>
      </c>
      <c r="O418" s="123">
        <v>78</v>
      </c>
      <c r="P418" s="107">
        <f t="shared" si="36"/>
        <v>829</v>
      </c>
      <c r="Q418" s="132">
        <f t="shared" si="37"/>
        <v>75.3636363636364</v>
      </c>
      <c r="R418" s="131">
        <f t="shared" si="38"/>
        <v>13</v>
      </c>
    </row>
    <row r="419" s="73" customFormat="1" ht="18" customHeight="1" spans="1:18">
      <c r="A419" s="102">
        <v>13</v>
      </c>
      <c r="B419" s="103">
        <v>1818384202</v>
      </c>
      <c r="C419" s="190" t="s">
        <v>267</v>
      </c>
      <c r="D419" s="102" t="s">
        <v>255</v>
      </c>
      <c r="E419" s="107">
        <v>72</v>
      </c>
      <c r="F419" s="108">
        <v>87</v>
      </c>
      <c r="G419" s="107">
        <v>80</v>
      </c>
      <c r="H419" s="107">
        <v>65</v>
      </c>
      <c r="I419" s="107">
        <v>81</v>
      </c>
      <c r="J419" s="107">
        <v>55</v>
      </c>
      <c r="K419" s="107">
        <v>78</v>
      </c>
      <c r="L419" s="107">
        <v>75</v>
      </c>
      <c r="M419" s="124">
        <v>75</v>
      </c>
      <c r="N419" s="126">
        <v>73</v>
      </c>
      <c r="O419" s="123">
        <v>92</v>
      </c>
      <c r="P419" s="107">
        <f t="shared" si="36"/>
        <v>833</v>
      </c>
      <c r="Q419" s="132">
        <f t="shared" si="37"/>
        <v>75.7272727272727</v>
      </c>
      <c r="R419" s="131">
        <f t="shared" si="38"/>
        <v>12</v>
      </c>
    </row>
    <row r="420" s="73" customFormat="1" ht="18" customHeight="1" spans="1:18">
      <c r="A420" s="106">
        <v>14</v>
      </c>
      <c r="B420" s="103">
        <v>1818384203</v>
      </c>
      <c r="C420" s="190" t="s">
        <v>268</v>
      </c>
      <c r="D420" s="102" t="s">
        <v>255</v>
      </c>
      <c r="E420" s="107">
        <v>63</v>
      </c>
      <c r="F420" s="108">
        <v>77</v>
      </c>
      <c r="G420" s="107">
        <v>82</v>
      </c>
      <c r="H420" s="107">
        <v>87</v>
      </c>
      <c r="I420" s="107">
        <v>67</v>
      </c>
      <c r="J420" s="107">
        <v>55</v>
      </c>
      <c r="K420" s="107">
        <v>64</v>
      </c>
      <c r="L420" s="107">
        <v>50</v>
      </c>
      <c r="M420" s="124">
        <v>85</v>
      </c>
      <c r="N420" s="126">
        <v>79</v>
      </c>
      <c r="O420" s="123">
        <v>85</v>
      </c>
      <c r="P420" s="107">
        <f t="shared" si="36"/>
        <v>794</v>
      </c>
      <c r="Q420" s="132">
        <f t="shared" si="37"/>
        <v>72.1818181818182</v>
      </c>
      <c r="R420" s="131">
        <f t="shared" si="38"/>
        <v>23</v>
      </c>
    </row>
    <row r="421" s="73" customFormat="1" ht="18" customHeight="1" spans="1:18">
      <c r="A421" s="102">
        <v>15</v>
      </c>
      <c r="B421" s="103">
        <v>1818384204</v>
      </c>
      <c r="C421" s="190" t="s">
        <v>269</v>
      </c>
      <c r="D421" s="102" t="s">
        <v>255</v>
      </c>
      <c r="E421" s="107">
        <v>87</v>
      </c>
      <c r="F421" s="108">
        <v>80</v>
      </c>
      <c r="G421" s="107">
        <v>70</v>
      </c>
      <c r="H421" s="107">
        <v>62</v>
      </c>
      <c r="I421" s="107">
        <v>76</v>
      </c>
      <c r="J421" s="107">
        <v>62</v>
      </c>
      <c r="K421" s="107">
        <v>84</v>
      </c>
      <c r="L421" s="107">
        <v>63</v>
      </c>
      <c r="M421" s="124">
        <v>83</v>
      </c>
      <c r="N421" s="126">
        <v>69</v>
      </c>
      <c r="O421" s="123">
        <v>75</v>
      </c>
      <c r="P421" s="107">
        <f t="shared" si="36"/>
        <v>811</v>
      </c>
      <c r="Q421" s="132">
        <f t="shared" si="37"/>
        <v>73.7272727272727</v>
      </c>
      <c r="R421" s="131">
        <f t="shared" si="38"/>
        <v>20</v>
      </c>
    </row>
    <row r="422" s="73" customFormat="1" ht="18" customHeight="1" spans="1:18">
      <c r="A422" s="106">
        <v>16</v>
      </c>
      <c r="B422" s="103">
        <v>1818384205</v>
      </c>
      <c r="C422" s="190" t="s">
        <v>270</v>
      </c>
      <c r="D422" s="102" t="s">
        <v>255</v>
      </c>
      <c r="E422" s="107">
        <v>77</v>
      </c>
      <c r="F422" s="108">
        <v>77</v>
      </c>
      <c r="G422" s="107">
        <v>73</v>
      </c>
      <c r="H422" s="107">
        <v>78</v>
      </c>
      <c r="I422" s="107">
        <v>74</v>
      </c>
      <c r="J422" s="107">
        <v>67</v>
      </c>
      <c r="K422" s="107">
        <v>76</v>
      </c>
      <c r="L422" s="107">
        <v>63</v>
      </c>
      <c r="M422" s="124">
        <v>85</v>
      </c>
      <c r="N422" s="126">
        <v>72</v>
      </c>
      <c r="O422" s="123">
        <v>78</v>
      </c>
      <c r="P422" s="107">
        <f t="shared" si="36"/>
        <v>820</v>
      </c>
      <c r="Q422" s="132">
        <f t="shared" si="37"/>
        <v>74.5454545454545</v>
      </c>
      <c r="R422" s="131">
        <f t="shared" si="38"/>
        <v>15</v>
      </c>
    </row>
    <row r="423" s="73" customFormat="1" ht="18" customHeight="1" spans="1:18">
      <c r="A423" s="102">
        <v>17</v>
      </c>
      <c r="B423" s="103">
        <v>1818384206</v>
      </c>
      <c r="C423" s="190" t="s">
        <v>271</v>
      </c>
      <c r="D423" s="102" t="s">
        <v>255</v>
      </c>
      <c r="E423" s="107">
        <v>63</v>
      </c>
      <c r="F423" s="108">
        <v>73</v>
      </c>
      <c r="G423" s="107">
        <v>70</v>
      </c>
      <c r="H423" s="107">
        <v>62</v>
      </c>
      <c r="I423" s="107">
        <v>71</v>
      </c>
      <c r="J423" s="107">
        <v>47</v>
      </c>
      <c r="K423" s="107">
        <v>70</v>
      </c>
      <c r="L423" s="107">
        <v>68</v>
      </c>
      <c r="M423" s="124">
        <v>78</v>
      </c>
      <c r="N423" s="126">
        <v>66</v>
      </c>
      <c r="O423" s="123">
        <v>78</v>
      </c>
      <c r="P423" s="107">
        <f t="shared" si="36"/>
        <v>746</v>
      </c>
      <c r="Q423" s="132">
        <f t="shared" si="37"/>
        <v>67.8181818181818</v>
      </c>
      <c r="R423" s="131">
        <f t="shared" si="38"/>
        <v>29</v>
      </c>
    </row>
    <row r="424" s="73" customFormat="1" ht="18" customHeight="1" spans="1:18">
      <c r="A424" s="106">
        <v>18</v>
      </c>
      <c r="B424" s="103">
        <v>1818384207</v>
      </c>
      <c r="C424" s="190" t="s">
        <v>272</v>
      </c>
      <c r="D424" s="102" t="s">
        <v>255</v>
      </c>
      <c r="E424" s="107">
        <v>82</v>
      </c>
      <c r="F424" s="108">
        <v>77</v>
      </c>
      <c r="G424" s="107">
        <v>82</v>
      </c>
      <c r="H424" s="107">
        <v>77</v>
      </c>
      <c r="I424" s="107">
        <v>76</v>
      </c>
      <c r="J424" s="107">
        <v>68</v>
      </c>
      <c r="K424" s="107">
        <v>72</v>
      </c>
      <c r="L424" s="107">
        <v>65</v>
      </c>
      <c r="M424" s="124">
        <v>75</v>
      </c>
      <c r="N424" s="126">
        <v>66</v>
      </c>
      <c r="O424" s="123">
        <v>75</v>
      </c>
      <c r="P424" s="107">
        <f t="shared" si="36"/>
        <v>815</v>
      </c>
      <c r="Q424" s="132">
        <f t="shared" si="37"/>
        <v>74.0909090909091</v>
      </c>
      <c r="R424" s="131">
        <f t="shared" si="38"/>
        <v>17</v>
      </c>
    </row>
    <row r="425" s="73" customFormat="1" ht="18" customHeight="1" spans="1:18">
      <c r="A425" s="102">
        <v>19</v>
      </c>
      <c r="B425" s="103">
        <v>1818384208</v>
      </c>
      <c r="C425" s="190" t="s">
        <v>273</v>
      </c>
      <c r="D425" s="102" t="s">
        <v>255</v>
      </c>
      <c r="E425" s="107">
        <v>87</v>
      </c>
      <c r="F425" s="108">
        <v>77</v>
      </c>
      <c r="G425" s="107">
        <v>90</v>
      </c>
      <c r="H425" s="107">
        <v>65</v>
      </c>
      <c r="I425" s="107">
        <v>84</v>
      </c>
      <c r="J425" s="107">
        <v>58</v>
      </c>
      <c r="K425" s="107">
        <v>80</v>
      </c>
      <c r="L425" s="107">
        <v>97</v>
      </c>
      <c r="M425" s="124">
        <v>69</v>
      </c>
      <c r="N425" s="126">
        <v>78</v>
      </c>
      <c r="O425" s="123">
        <v>90</v>
      </c>
      <c r="P425" s="107">
        <f t="shared" si="36"/>
        <v>875</v>
      </c>
      <c r="Q425" s="132">
        <f t="shared" si="37"/>
        <v>79.5454545454545</v>
      </c>
      <c r="R425" s="131">
        <f t="shared" si="38"/>
        <v>5</v>
      </c>
    </row>
    <row r="426" s="73" customFormat="1" ht="18" customHeight="1" spans="1:18">
      <c r="A426" s="106">
        <v>20</v>
      </c>
      <c r="B426" s="103">
        <v>1818384209</v>
      </c>
      <c r="C426" s="190" t="s">
        <v>274</v>
      </c>
      <c r="D426" s="102" t="s">
        <v>255</v>
      </c>
      <c r="E426" s="107">
        <v>85</v>
      </c>
      <c r="F426" s="108">
        <v>85</v>
      </c>
      <c r="G426" s="107">
        <v>75</v>
      </c>
      <c r="H426" s="107">
        <v>72</v>
      </c>
      <c r="I426" s="126">
        <v>78</v>
      </c>
      <c r="J426" s="107">
        <v>65</v>
      </c>
      <c r="K426" s="107">
        <v>76</v>
      </c>
      <c r="L426" s="107">
        <v>67</v>
      </c>
      <c r="M426" s="124">
        <v>71</v>
      </c>
      <c r="N426" s="126">
        <v>78</v>
      </c>
      <c r="O426" s="123">
        <v>83</v>
      </c>
      <c r="P426" s="107">
        <f t="shared" si="36"/>
        <v>835</v>
      </c>
      <c r="Q426" s="132">
        <f t="shared" si="37"/>
        <v>75.9090909090909</v>
      </c>
      <c r="R426" s="131">
        <f t="shared" si="38"/>
        <v>10</v>
      </c>
    </row>
    <row r="427" s="73" customFormat="1" ht="18" customHeight="1" spans="1:18">
      <c r="A427" s="102">
        <v>21</v>
      </c>
      <c r="B427" s="103">
        <v>1818384210</v>
      </c>
      <c r="C427" s="190" t="s">
        <v>275</v>
      </c>
      <c r="D427" s="102" t="s">
        <v>255</v>
      </c>
      <c r="E427" s="107">
        <v>85</v>
      </c>
      <c r="F427" s="108">
        <v>75</v>
      </c>
      <c r="G427" s="107">
        <v>75</v>
      </c>
      <c r="H427" s="107">
        <v>62</v>
      </c>
      <c r="I427" s="107">
        <v>66</v>
      </c>
      <c r="J427" s="107">
        <v>55</v>
      </c>
      <c r="K427" s="107">
        <v>78</v>
      </c>
      <c r="L427" s="107">
        <v>75</v>
      </c>
      <c r="M427" s="124">
        <v>75</v>
      </c>
      <c r="N427" s="126">
        <v>65</v>
      </c>
      <c r="O427" s="123">
        <v>82</v>
      </c>
      <c r="P427" s="107">
        <f t="shared" si="36"/>
        <v>793</v>
      </c>
      <c r="Q427" s="132">
        <f t="shared" si="37"/>
        <v>72.0909090909091</v>
      </c>
      <c r="R427" s="131">
        <f t="shared" si="38"/>
        <v>24</v>
      </c>
    </row>
    <row r="428" s="73" customFormat="1" ht="18" customHeight="1" spans="1:18">
      <c r="A428" s="106">
        <v>22</v>
      </c>
      <c r="B428" s="103">
        <v>1818384211</v>
      </c>
      <c r="C428" s="190" t="s">
        <v>276</v>
      </c>
      <c r="D428" s="102" t="s">
        <v>255</v>
      </c>
      <c r="E428" s="107">
        <v>65</v>
      </c>
      <c r="F428" s="108">
        <v>72</v>
      </c>
      <c r="G428" s="107">
        <v>82</v>
      </c>
      <c r="H428" s="107">
        <v>43</v>
      </c>
      <c r="I428" s="107">
        <v>77</v>
      </c>
      <c r="J428" s="107">
        <v>57</v>
      </c>
      <c r="K428" s="107">
        <v>74</v>
      </c>
      <c r="L428" s="107">
        <v>70</v>
      </c>
      <c r="M428" s="124">
        <v>85</v>
      </c>
      <c r="N428" s="126">
        <v>69</v>
      </c>
      <c r="O428" s="123">
        <v>75</v>
      </c>
      <c r="P428" s="107">
        <f t="shared" si="36"/>
        <v>769</v>
      </c>
      <c r="Q428" s="132">
        <f t="shared" si="37"/>
        <v>69.9090909090909</v>
      </c>
      <c r="R428" s="131">
        <f t="shared" si="38"/>
        <v>26</v>
      </c>
    </row>
    <row r="429" s="73" customFormat="1" ht="18" customHeight="1" spans="1:18">
      <c r="A429" s="102">
        <v>23</v>
      </c>
      <c r="B429" s="103">
        <v>1818384212</v>
      </c>
      <c r="C429" s="190" t="s">
        <v>277</v>
      </c>
      <c r="D429" s="102" t="s">
        <v>255</v>
      </c>
      <c r="E429" s="107">
        <v>87</v>
      </c>
      <c r="F429" s="108">
        <v>87</v>
      </c>
      <c r="G429" s="107">
        <v>77</v>
      </c>
      <c r="H429" s="107">
        <v>45</v>
      </c>
      <c r="I429" s="107">
        <v>74</v>
      </c>
      <c r="J429" s="107">
        <v>57</v>
      </c>
      <c r="K429" s="107">
        <v>78</v>
      </c>
      <c r="L429" s="107">
        <v>80</v>
      </c>
      <c r="M429" s="124">
        <v>69</v>
      </c>
      <c r="N429" s="126">
        <v>84</v>
      </c>
      <c r="O429" s="123">
        <v>82</v>
      </c>
      <c r="P429" s="107">
        <f t="shared" si="36"/>
        <v>820</v>
      </c>
      <c r="Q429" s="132">
        <f t="shared" si="37"/>
        <v>74.5454545454545</v>
      </c>
      <c r="R429" s="131">
        <f t="shared" si="38"/>
        <v>15</v>
      </c>
    </row>
    <row r="430" s="73" customFormat="1" ht="18" customHeight="1" spans="1:18">
      <c r="A430" s="106">
        <v>24</v>
      </c>
      <c r="B430" s="103">
        <v>1818384213</v>
      </c>
      <c r="C430" s="190" t="s">
        <v>278</v>
      </c>
      <c r="D430" s="102" t="s">
        <v>255</v>
      </c>
      <c r="E430" s="107">
        <v>75</v>
      </c>
      <c r="F430" s="108">
        <v>73</v>
      </c>
      <c r="G430" s="107">
        <v>78</v>
      </c>
      <c r="H430" s="107">
        <v>50</v>
      </c>
      <c r="I430" s="107">
        <v>76</v>
      </c>
      <c r="J430" s="107">
        <v>53</v>
      </c>
      <c r="K430" s="107">
        <v>84</v>
      </c>
      <c r="L430" s="107">
        <v>70</v>
      </c>
      <c r="M430" s="124">
        <v>85</v>
      </c>
      <c r="N430" s="126">
        <v>73</v>
      </c>
      <c r="O430" s="123">
        <v>83</v>
      </c>
      <c r="P430" s="107">
        <f t="shared" si="36"/>
        <v>800</v>
      </c>
      <c r="Q430" s="132">
        <f t="shared" si="37"/>
        <v>72.7272727272727</v>
      </c>
      <c r="R430" s="131">
        <f t="shared" si="38"/>
        <v>21</v>
      </c>
    </row>
    <row r="431" s="73" customFormat="1" ht="18" customHeight="1" spans="1:18">
      <c r="A431" s="102">
        <v>25</v>
      </c>
      <c r="B431" s="103">
        <v>1818384214</v>
      </c>
      <c r="C431" s="190" t="s">
        <v>279</v>
      </c>
      <c r="D431" s="102" t="s">
        <v>255</v>
      </c>
      <c r="E431" s="107">
        <v>72</v>
      </c>
      <c r="F431" s="108">
        <v>87</v>
      </c>
      <c r="G431" s="107">
        <v>68</v>
      </c>
      <c r="H431" s="107">
        <v>40</v>
      </c>
      <c r="I431" s="107">
        <v>71</v>
      </c>
      <c r="J431" s="107">
        <v>52</v>
      </c>
      <c r="K431" s="107">
        <v>74</v>
      </c>
      <c r="L431" s="107">
        <v>53</v>
      </c>
      <c r="M431" s="124">
        <v>83</v>
      </c>
      <c r="N431" s="126">
        <v>65</v>
      </c>
      <c r="O431" s="123">
        <v>78</v>
      </c>
      <c r="P431" s="107">
        <f t="shared" si="36"/>
        <v>743</v>
      </c>
      <c r="Q431" s="132">
        <f t="shared" si="37"/>
        <v>67.5454545454545</v>
      </c>
      <c r="R431" s="131">
        <f t="shared" si="38"/>
        <v>31</v>
      </c>
    </row>
    <row r="432" s="73" customFormat="1" ht="18" customHeight="1" spans="1:18">
      <c r="A432" s="106">
        <v>26</v>
      </c>
      <c r="B432" s="103">
        <v>1818384215</v>
      </c>
      <c r="C432" s="190" t="s">
        <v>280</v>
      </c>
      <c r="D432" s="102" t="s">
        <v>255</v>
      </c>
      <c r="E432" s="107">
        <v>68</v>
      </c>
      <c r="F432" s="108">
        <v>82</v>
      </c>
      <c r="G432" s="107">
        <v>77</v>
      </c>
      <c r="H432" s="107">
        <v>62</v>
      </c>
      <c r="I432" s="107">
        <v>66</v>
      </c>
      <c r="J432" s="107">
        <v>57</v>
      </c>
      <c r="K432" s="107">
        <v>78</v>
      </c>
      <c r="L432" s="107">
        <v>65</v>
      </c>
      <c r="M432" s="124">
        <v>79</v>
      </c>
      <c r="N432" s="126">
        <v>70</v>
      </c>
      <c r="O432" s="123">
        <v>75</v>
      </c>
      <c r="P432" s="107">
        <f t="shared" si="36"/>
        <v>779</v>
      </c>
      <c r="Q432" s="132">
        <f t="shared" si="37"/>
        <v>70.8181818181818</v>
      </c>
      <c r="R432" s="131">
        <f t="shared" si="38"/>
        <v>25</v>
      </c>
    </row>
    <row r="433" s="73" customFormat="1" ht="18" customHeight="1" spans="1:18">
      <c r="A433" s="102">
        <v>27</v>
      </c>
      <c r="B433" s="103">
        <v>1818384216</v>
      </c>
      <c r="C433" s="190" t="s">
        <v>281</v>
      </c>
      <c r="D433" s="102" t="s">
        <v>255</v>
      </c>
      <c r="E433" s="107">
        <v>77</v>
      </c>
      <c r="F433" s="108">
        <v>79</v>
      </c>
      <c r="G433" s="107">
        <v>82</v>
      </c>
      <c r="H433" s="107">
        <v>52</v>
      </c>
      <c r="I433" s="107">
        <v>74</v>
      </c>
      <c r="J433" s="107">
        <v>62</v>
      </c>
      <c r="K433" s="107">
        <v>78</v>
      </c>
      <c r="L433" s="107">
        <v>70</v>
      </c>
      <c r="M433" s="124">
        <v>83</v>
      </c>
      <c r="N433" s="126">
        <v>68</v>
      </c>
      <c r="O433" s="123">
        <v>88</v>
      </c>
      <c r="P433" s="107">
        <f t="shared" si="36"/>
        <v>813</v>
      </c>
      <c r="Q433" s="132">
        <f t="shared" si="37"/>
        <v>73.9090909090909</v>
      </c>
      <c r="R433" s="131">
        <f t="shared" si="38"/>
        <v>19</v>
      </c>
    </row>
    <row r="434" s="73" customFormat="1" ht="18" customHeight="1" spans="1:18">
      <c r="A434" s="106">
        <v>28</v>
      </c>
      <c r="B434" s="103">
        <v>1818384217</v>
      </c>
      <c r="C434" s="190" t="s">
        <v>282</v>
      </c>
      <c r="D434" s="102" t="s">
        <v>255</v>
      </c>
      <c r="E434" s="107">
        <v>65</v>
      </c>
      <c r="F434" s="108">
        <v>65</v>
      </c>
      <c r="G434" s="107">
        <v>72</v>
      </c>
      <c r="H434" s="107">
        <v>40</v>
      </c>
      <c r="I434" s="107">
        <v>71</v>
      </c>
      <c r="J434" s="107">
        <v>52</v>
      </c>
      <c r="K434" s="107">
        <v>78</v>
      </c>
      <c r="L434" s="107">
        <v>77</v>
      </c>
      <c r="M434" s="124">
        <v>81</v>
      </c>
      <c r="N434" s="126">
        <v>67</v>
      </c>
      <c r="O434" s="123">
        <v>75</v>
      </c>
      <c r="P434" s="107">
        <f t="shared" si="36"/>
        <v>743</v>
      </c>
      <c r="Q434" s="132">
        <f t="shared" si="37"/>
        <v>67.5454545454545</v>
      </c>
      <c r="R434" s="131">
        <f t="shared" si="38"/>
        <v>31</v>
      </c>
    </row>
    <row r="435" s="73" customFormat="1" ht="18" customHeight="1" spans="1:18">
      <c r="A435" s="102">
        <v>29</v>
      </c>
      <c r="B435" s="103">
        <v>1818384218</v>
      </c>
      <c r="C435" s="190" t="s">
        <v>283</v>
      </c>
      <c r="D435" s="102" t="s">
        <v>255</v>
      </c>
      <c r="E435" s="107">
        <v>93</v>
      </c>
      <c r="F435" s="108">
        <v>85</v>
      </c>
      <c r="G435" s="107">
        <v>82</v>
      </c>
      <c r="H435" s="107">
        <v>77</v>
      </c>
      <c r="I435" s="107">
        <v>74</v>
      </c>
      <c r="J435" s="107">
        <v>65</v>
      </c>
      <c r="K435" s="107">
        <v>88</v>
      </c>
      <c r="L435" s="107">
        <v>82</v>
      </c>
      <c r="M435" s="124">
        <v>79</v>
      </c>
      <c r="N435" s="126">
        <v>79</v>
      </c>
      <c r="O435" s="123">
        <v>97</v>
      </c>
      <c r="P435" s="107">
        <f t="shared" si="36"/>
        <v>901</v>
      </c>
      <c r="Q435" s="132">
        <f t="shared" si="37"/>
        <v>81.9090909090909</v>
      </c>
      <c r="R435" s="131">
        <f t="shared" si="38"/>
        <v>3</v>
      </c>
    </row>
    <row r="436" s="73" customFormat="1" ht="18" customHeight="1" spans="1:18">
      <c r="A436" s="106">
        <v>30</v>
      </c>
      <c r="B436" s="103">
        <v>1818384219</v>
      </c>
      <c r="C436" s="190" t="s">
        <v>284</v>
      </c>
      <c r="D436" s="102" t="s">
        <v>255</v>
      </c>
      <c r="E436" s="107">
        <v>70</v>
      </c>
      <c r="F436" s="108">
        <v>79</v>
      </c>
      <c r="G436" s="107">
        <v>80</v>
      </c>
      <c r="H436" s="107">
        <v>57</v>
      </c>
      <c r="I436" s="107">
        <v>64</v>
      </c>
      <c r="J436" s="107">
        <v>43</v>
      </c>
      <c r="K436" s="107">
        <v>64</v>
      </c>
      <c r="L436" s="107">
        <v>77</v>
      </c>
      <c r="M436" s="124">
        <v>78</v>
      </c>
      <c r="N436" s="126">
        <v>65</v>
      </c>
      <c r="O436" s="123">
        <v>68</v>
      </c>
      <c r="P436" s="107">
        <f t="shared" si="36"/>
        <v>745</v>
      </c>
      <c r="Q436" s="132">
        <f t="shared" si="37"/>
        <v>67.7272727272727</v>
      </c>
      <c r="R436" s="131">
        <f t="shared" si="38"/>
        <v>30</v>
      </c>
    </row>
    <row r="437" s="73" customFormat="1" ht="18" customHeight="1" spans="1:18">
      <c r="A437" s="102">
        <v>31</v>
      </c>
      <c r="B437" s="103">
        <v>1818384220</v>
      </c>
      <c r="C437" s="190" t="s">
        <v>285</v>
      </c>
      <c r="D437" s="102" t="s">
        <v>255</v>
      </c>
      <c r="E437" s="107">
        <v>78</v>
      </c>
      <c r="F437" s="108">
        <v>92</v>
      </c>
      <c r="G437" s="107">
        <v>78</v>
      </c>
      <c r="H437" s="107">
        <v>75</v>
      </c>
      <c r="I437" s="107">
        <v>86</v>
      </c>
      <c r="J437" s="107">
        <v>62</v>
      </c>
      <c r="K437" s="107">
        <v>82</v>
      </c>
      <c r="L437" s="107">
        <v>83</v>
      </c>
      <c r="M437" s="124">
        <v>90</v>
      </c>
      <c r="N437" s="126">
        <v>62</v>
      </c>
      <c r="O437" s="123">
        <v>93</v>
      </c>
      <c r="P437" s="107">
        <f t="shared" si="36"/>
        <v>881</v>
      </c>
      <c r="Q437" s="132">
        <f t="shared" si="37"/>
        <v>80.0909090909091</v>
      </c>
      <c r="R437" s="131">
        <f t="shared" si="38"/>
        <v>4</v>
      </c>
    </row>
    <row r="438" s="73" customFormat="1" ht="18" customHeight="1" spans="1:18">
      <c r="A438" s="106">
        <v>32</v>
      </c>
      <c r="B438" s="103">
        <v>1818384221</v>
      </c>
      <c r="C438" s="190" t="s">
        <v>286</v>
      </c>
      <c r="D438" s="102" t="s">
        <v>255</v>
      </c>
      <c r="E438" s="107">
        <v>88</v>
      </c>
      <c r="F438" s="108">
        <v>90</v>
      </c>
      <c r="G438" s="107">
        <v>87</v>
      </c>
      <c r="H438" s="107">
        <v>73</v>
      </c>
      <c r="I438" s="107">
        <v>84</v>
      </c>
      <c r="J438" s="107">
        <v>70</v>
      </c>
      <c r="K438" s="107">
        <v>86</v>
      </c>
      <c r="L438" s="107">
        <v>80</v>
      </c>
      <c r="M438" s="124">
        <v>86</v>
      </c>
      <c r="N438" s="126">
        <v>74</v>
      </c>
      <c r="O438" s="123">
        <v>95</v>
      </c>
      <c r="P438" s="107">
        <f t="shared" si="36"/>
        <v>913</v>
      </c>
      <c r="Q438" s="132">
        <f t="shared" si="37"/>
        <v>83</v>
      </c>
      <c r="R438" s="131">
        <f t="shared" si="38"/>
        <v>2</v>
      </c>
    </row>
    <row r="439" s="73" customFormat="1" ht="18" customHeight="1" spans="1:18">
      <c r="A439" s="112"/>
      <c r="B439" s="194"/>
      <c r="C439" s="231"/>
      <c r="D439" s="179"/>
      <c r="E439" s="182"/>
      <c r="F439" s="182"/>
      <c r="G439" s="182"/>
      <c r="H439" s="182"/>
      <c r="I439" s="222"/>
      <c r="J439" s="182"/>
      <c r="K439" s="182"/>
      <c r="L439" s="182"/>
      <c r="M439" s="181"/>
      <c r="N439" s="223"/>
      <c r="O439" s="194"/>
      <c r="P439" s="182"/>
      <c r="Q439" s="183"/>
      <c r="R439" s="184"/>
    </row>
    <row r="440" ht="18" customHeight="1" spans="1:18">
      <c r="A440" s="145"/>
      <c r="B440" s="159"/>
      <c r="C440" s="238"/>
      <c r="D440" s="145"/>
      <c r="E440" s="159"/>
      <c r="F440" s="159"/>
      <c r="G440" s="159"/>
      <c r="H440" s="159"/>
      <c r="I440" s="159"/>
      <c r="J440" s="159"/>
      <c r="K440" s="159"/>
      <c r="L440" s="159"/>
      <c r="M440" s="159"/>
      <c r="N440" s="159"/>
      <c r="O440" s="159"/>
      <c r="P440" s="159"/>
      <c r="Q440" s="145"/>
      <c r="R440" s="159"/>
    </row>
    <row r="441" ht="18" customHeight="1" spans="1:18">
      <c r="A441" s="145"/>
      <c r="B441" s="146"/>
      <c r="C441" s="147" t="s">
        <v>60</v>
      </c>
      <c r="D441" s="148"/>
      <c r="E441" s="148">
        <f t="shared" ref="E441:O441" si="39">MAX(E407:E438)</f>
        <v>93</v>
      </c>
      <c r="F441" s="148">
        <f t="shared" si="39"/>
        <v>92</v>
      </c>
      <c r="G441" s="148">
        <f t="shared" si="39"/>
        <v>92</v>
      </c>
      <c r="H441" s="148">
        <f t="shared" si="39"/>
        <v>87</v>
      </c>
      <c r="I441" s="148">
        <f t="shared" si="39"/>
        <v>90</v>
      </c>
      <c r="J441" s="148">
        <f t="shared" si="39"/>
        <v>75</v>
      </c>
      <c r="K441" s="148">
        <f t="shared" si="39"/>
        <v>88</v>
      </c>
      <c r="L441" s="148">
        <f t="shared" si="39"/>
        <v>97</v>
      </c>
      <c r="M441" s="148">
        <f t="shared" si="39"/>
        <v>90</v>
      </c>
      <c r="N441" s="148">
        <f t="shared" si="39"/>
        <v>84</v>
      </c>
      <c r="O441" s="148">
        <f t="shared" si="39"/>
        <v>98</v>
      </c>
      <c r="P441" s="156"/>
      <c r="Q441" s="145"/>
      <c r="R441" s="159"/>
    </row>
    <row r="442" ht="18" customHeight="1" spans="1:18">
      <c r="A442" s="145"/>
      <c r="B442" s="146"/>
      <c r="C442" s="149" t="s">
        <v>61</v>
      </c>
      <c r="D442" s="148"/>
      <c r="E442" s="148">
        <f t="shared" ref="E442:O442" si="40">MIN(E407:E438)</f>
        <v>58</v>
      </c>
      <c r="F442" s="148">
        <f t="shared" si="40"/>
        <v>62</v>
      </c>
      <c r="G442" s="148">
        <f t="shared" si="40"/>
        <v>68</v>
      </c>
      <c r="H442" s="148">
        <f t="shared" si="40"/>
        <v>40</v>
      </c>
      <c r="I442" s="148">
        <f t="shared" si="40"/>
        <v>64</v>
      </c>
      <c r="J442" s="148">
        <f t="shared" si="40"/>
        <v>43</v>
      </c>
      <c r="K442" s="148">
        <f t="shared" si="40"/>
        <v>64</v>
      </c>
      <c r="L442" s="148">
        <f t="shared" si="40"/>
        <v>50</v>
      </c>
      <c r="M442" s="148">
        <f t="shared" si="40"/>
        <v>69</v>
      </c>
      <c r="N442" s="148">
        <f t="shared" si="40"/>
        <v>62</v>
      </c>
      <c r="O442" s="148">
        <f t="shared" si="40"/>
        <v>67</v>
      </c>
      <c r="P442" s="156"/>
      <c r="Q442" s="145"/>
      <c r="R442" s="159"/>
    </row>
    <row r="443" ht="18" customHeight="1" spans="1:18">
      <c r="A443" s="145"/>
      <c r="B443" s="146"/>
      <c r="C443" s="149" t="s">
        <v>62</v>
      </c>
      <c r="D443" s="148"/>
      <c r="E443" s="148">
        <f t="shared" ref="E443:O443" si="41">AVERAGE(E407:E438)</f>
        <v>77.25</v>
      </c>
      <c r="F443" s="148">
        <f t="shared" si="41"/>
        <v>80.625</v>
      </c>
      <c r="G443" s="148">
        <f t="shared" si="41"/>
        <v>79.21875</v>
      </c>
      <c r="H443" s="148">
        <f t="shared" si="41"/>
        <v>63.59375</v>
      </c>
      <c r="I443" s="148">
        <f t="shared" si="41"/>
        <v>76.0625</v>
      </c>
      <c r="J443" s="148">
        <f t="shared" si="41"/>
        <v>57.75</v>
      </c>
      <c r="K443" s="148">
        <f t="shared" si="41"/>
        <v>79.125</v>
      </c>
      <c r="L443" s="148">
        <f t="shared" si="41"/>
        <v>72.09375</v>
      </c>
      <c r="M443" s="148">
        <f t="shared" si="41"/>
        <v>80.875</v>
      </c>
      <c r="N443" s="148">
        <f t="shared" si="41"/>
        <v>71.21875</v>
      </c>
      <c r="O443" s="148">
        <f t="shared" si="41"/>
        <v>81.65625</v>
      </c>
      <c r="P443" s="156"/>
      <c r="Q443" s="145"/>
      <c r="R443" s="159"/>
    </row>
    <row r="444" spans="3:3">
      <c r="C444" s="68"/>
    </row>
    <row r="445" ht="19.5" customHeight="1" spans="3:18">
      <c r="C445" s="49" t="s">
        <v>63</v>
      </c>
      <c r="D445" s="49"/>
      <c r="E445" s="48"/>
      <c r="F445" s="48"/>
      <c r="G445" s="48"/>
      <c r="H445" s="48"/>
      <c r="I445" s="48"/>
      <c r="J445" s="48"/>
      <c r="K445" s="48"/>
      <c r="L445" s="71" t="s">
        <v>287</v>
      </c>
      <c r="M445" s="71"/>
      <c r="N445" s="71"/>
      <c r="O445" s="71"/>
      <c r="P445" s="71"/>
      <c r="Q445" s="71"/>
      <c r="R445" s="48"/>
    </row>
    <row r="446" ht="19.5" customHeight="1" spans="3:18">
      <c r="C446" s="70" t="s">
        <v>65</v>
      </c>
      <c r="D446" s="49"/>
      <c r="E446" s="71" t="s">
        <v>66</v>
      </c>
      <c r="F446" s="71"/>
      <c r="G446" s="48"/>
      <c r="H446" s="48"/>
      <c r="I446" s="48"/>
      <c r="J446" s="48"/>
      <c r="K446" s="48"/>
      <c r="L446" s="70" t="s">
        <v>288</v>
      </c>
      <c r="M446" s="70"/>
      <c r="N446" s="70"/>
      <c r="O446" s="70"/>
      <c r="P446" s="48"/>
      <c r="Q446" s="49"/>
      <c r="R446" s="48"/>
    </row>
    <row r="447" ht="19.5" customHeight="1" spans="3:18">
      <c r="C447" s="71"/>
      <c r="D447" s="49"/>
      <c r="E447" s="49"/>
      <c r="F447" s="48"/>
      <c r="G447" s="48"/>
      <c r="H447" s="48"/>
      <c r="I447" s="48"/>
      <c r="J447" s="48"/>
      <c r="K447" s="48"/>
      <c r="L447" s="48"/>
      <c r="M447" s="48"/>
      <c r="N447" s="48"/>
      <c r="O447" s="48"/>
      <c r="P447" s="48"/>
      <c r="Q447" s="49"/>
      <c r="R447" s="48"/>
    </row>
    <row r="448" ht="19.5" customHeight="1" spans="3:18">
      <c r="C448" s="71"/>
      <c r="D448" s="49"/>
      <c r="E448" s="49"/>
      <c r="F448" s="48"/>
      <c r="G448" s="48"/>
      <c r="H448" s="48"/>
      <c r="I448" s="48"/>
      <c r="J448" s="48"/>
      <c r="K448" s="48"/>
      <c r="L448" s="48"/>
      <c r="M448" s="48"/>
      <c r="N448" s="48"/>
      <c r="O448" s="48"/>
      <c r="P448" s="48"/>
      <c r="Q448" s="49"/>
      <c r="R448" s="48"/>
    </row>
    <row r="449" ht="19.5" customHeight="1" spans="3:18">
      <c r="C449" s="71" t="s">
        <v>68</v>
      </c>
      <c r="D449" s="49"/>
      <c r="E449" s="49" t="s">
        <v>69</v>
      </c>
      <c r="F449" s="49"/>
      <c r="G449" s="48"/>
      <c r="H449" s="48"/>
      <c r="I449" s="48"/>
      <c r="J449" s="48"/>
      <c r="K449" s="48"/>
      <c r="L449" s="71" t="s">
        <v>289</v>
      </c>
      <c r="M449" s="71"/>
      <c r="N449" s="71"/>
      <c r="O449" s="71"/>
      <c r="P449" s="71"/>
      <c r="Q449" s="49"/>
      <c r="R449" s="48"/>
    </row>
    <row r="450" ht="19.5" customHeight="1" spans="3:18">
      <c r="C450" s="70" t="s">
        <v>71</v>
      </c>
      <c r="D450" s="49"/>
      <c r="G450" s="71"/>
      <c r="H450" s="71"/>
      <c r="I450" s="71"/>
      <c r="J450" s="48"/>
      <c r="K450" s="48"/>
      <c r="L450" s="224" t="s">
        <v>290</v>
      </c>
      <c r="M450" s="225"/>
      <c r="N450" s="225"/>
      <c r="O450" s="225"/>
      <c r="P450" s="225"/>
      <c r="Q450" s="49"/>
      <c r="R450" s="48"/>
    </row>
    <row r="451" ht="19.5" customHeight="1" spans="3:18">
      <c r="C451" s="48"/>
      <c r="D451" s="49"/>
      <c r="G451" s="48"/>
      <c r="H451" s="48"/>
      <c r="I451" s="48"/>
      <c r="J451" s="48"/>
      <c r="K451" s="48"/>
      <c r="L451" s="48"/>
      <c r="M451" s="48"/>
      <c r="N451" s="48"/>
      <c r="O451" s="48"/>
      <c r="P451" s="48"/>
      <c r="Q451" s="49"/>
      <c r="R451" s="48"/>
    </row>
    <row r="452" ht="19.5" customHeight="1" spans="3:18">
      <c r="C452" s="48"/>
      <c r="D452" s="49"/>
      <c r="G452" s="48"/>
      <c r="H452" s="48"/>
      <c r="I452" s="48"/>
      <c r="J452" s="48"/>
      <c r="K452" s="48"/>
      <c r="L452" s="48"/>
      <c r="M452" s="48"/>
      <c r="N452" s="48"/>
      <c r="O452" s="48"/>
      <c r="P452" s="48"/>
      <c r="Q452" s="49"/>
      <c r="R452" s="48"/>
    </row>
    <row r="453" ht="19.5" customHeight="1" spans="2:18">
      <c r="B453" s="50"/>
      <c r="C453" s="51"/>
      <c r="D453" s="49"/>
      <c r="G453" s="49"/>
      <c r="H453" s="49"/>
      <c r="I453" s="49"/>
      <c r="J453" s="49"/>
      <c r="K453" s="48"/>
      <c r="L453" s="48"/>
      <c r="M453" s="48"/>
      <c r="N453" s="48"/>
      <c r="O453" s="48"/>
      <c r="P453" s="48"/>
      <c r="Q453" s="49"/>
      <c r="R453" s="48"/>
    </row>
    <row r="454" spans="2:3">
      <c r="B454" s="50"/>
      <c r="C454" s="51"/>
    </row>
    <row r="460" ht="18" customHeight="1"/>
    <row r="461" ht="18" customHeight="1"/>
    <row r="462" ht="18" customHeight="1"/>
    <row r="463" ht="20.1" customHeight="1"/>
    <row r="521" ht="18" customHeight="1"/>
    <row r="522" ht="18" customHeight="1"/>
    <row r="523" ht="18" customHeight="1"/>
    <row r="524" ht="20.1" customHeight="1"/>
    <row r="526" customHeight="1"/>
    <row r="527" ht="30.75" customHeight="1"/>
    <row r="528" customHeight="1"/>
    <row r="538" customHeight="1"/>
  </sheetData>
  <sortState ref="A377:S410">
    <sortCondition ref="A377:A410"/>
  </sortState>
  <mergeCells count="140">
    <mergeCell ref="A1:R1"/>
    <mergeCell ref="A2:R2"/>
    <mergeCell ref="A3:R3"/>
    <mergeCell ref="A4:R4"/>
    <mergeCell ref="A5:R5"/>
    <mergeCell ref="A6:R6"/>
    <mergeCell ref="A8:L8"/>
    <mergeCell ref="A9:R9"/>
    <mergeCell ref="A10:R10"/>
    <mergeCell ref="A11:R11"/>
    <mergeCell ref="E13:O13"/>
    <mergeCell ref="A15:D15"/>
    <mergeCell ref="P15:R15"/>
    <mergeCell ref="A64:R64"/>
    <mergeCell ref="A65:R65"/>
    <mergeCell ref="A66:R66"/>
    <mergeCell ref="A67:R67"/>
    <mergeCell ref="A68:R68"/>
    <mergeCell ref="A69:R69"/>
    <mergeCell ref="A71:L71"/>
    <mergeCell ref="A72:R72"/>
    <mergeCell ref="A73:R73"/>
    <mergeCell ref="A74:R74"/>
    <mergeCell ref="E76:O76"/>
    <mergeCell ref="A78:D78"/>
    <mergeCell ref="P78:R78"/>
    <mergeCell ref="A130:R130"/>
    <mergeCell ref="A131:R131"/>
    <mergeCell ref="A132:R132"/>
    <mergeCell ref="A133:R133"/>
    <mergeCell ref="A134:R134"/>
    <mergeCell ref="A135:R135"/>
    <mergeCell ref="A137:L137"/>
    <mergeCell ref="A138:R138"/>
    <mergeCell ref="A139:R139"/>
    <mergeCell ref="A140:R140"/>
    <mergeCell ref="E142:O142"/>
    <mergeCell ref="A144:D144"/>
    <mergeCell ref="P144:R144"/>
    <mergeCell ref="A196:R196"/>
    <mergeCell ref="A197:R197"/>
    <mergeCell ref="A198:R198"/>
    <mergeCell ref="A199:R199"/>
    <mergeCell ref="A200:R200"/>
    <mergeCell ref="A201:R201"/>
    <mergeCell ref="A203:L203"/>
    <mergeCell ref="A204:R204"/>
    <mergeCell ref="A205:R205"/>
    <mergeCell ref="A206:R206"/>
    <mergeCell ref="E208:O208"/>
    <mergeCell ref="A210:D210"/>
    <mergeCell ref="P210:R210"/>
    <mergeCell ref="A261:R261"/>
    <mergeCell ref="A262:R262"/>
    <mergeCell ref="A263:R263"/>
    <mergeCell ref="A264:R264"/>
    <mergeCell ref="A265:R265"/>
    <mergeCell ref="A266:R266"/>
    <mergeCell ref="A268:L268"/>
    <mergeCell ref="A269:R269"/>
    <mergeCell ref="A270:R270"/>
    <mergeCell ref="A271:R271"/>
    <mergeCell ref="E273:O273"/>
    <mergeCell ref="A275:D275"/>
    <mergeCell ref="P275:R275"/>
    <mergeCell ref="A327:R327"/>
    <mergeCell ref="A328:R328"/>
    <mergeCell ref="A329:R329"/>
    <mergeCell ref="A330:R330"/>
    <mergeCell ref="A331:R331"/>
    <mergeCell ref="A332:R332"/>
    <mergeCell ref="A334:L334"/>
    <mergeCell ref="A335:R335"/>
    <mergeCell ref="A336:R336"/>
    <mergeCell ref="A337:R337"/>
    <mergeCell ref="E339:O339"/>
    <mergeCell ref="A341:D341"/>
    <mergeCell ref="P341:R341"/>
    <mergeCell ref="A392:R392"/>
    <mergeCell ref="A393:R393"/>
    <mergeCell ref="A394:R394"/>
    <mergeCell ref="A395:R395"/>
    <mergeCell ref="A396:R396"/>
    <mergeCell ref="A397:R397"/>
    <mergeCell ref="A399:L399"/>
    <mergeCell ref="A400:R400"/>
    <mergeCell ref="A401:R401"/>
    <mergeCell ref="A402:R402"/>
    <mergeCell ref="E404:O404"/>
    <mergeCell ref="A406:D406"/>
    <mergeCell ref="P406:R406"/>
    <mergeCell ref="A13:A14"/>
    <mergeCell ref="A76:A77"/>
    <mergeCell ref="A142:A143"/>
    <mergeCell ref="A208:A209"/>
    <mergeCell ref="A273:A274"/>
    <mergeCell ref="A339:A340"/>
    <mergeCell ref="A404:A405"/>
    <mergeCell ref="B13:B14"/>
    <mergeCell ref="B76:B77"/>
    <mergeCell ref="B142:B143"/>
    <mergeCell ref="B208:B209"/>
    <mergeCell ref="B273:B274"/>
    <mergeCell ref="B339:B340"/>
    <mergeCell ref="B404:B405"/>
    <mergeCell ref="C13:C14"/>
    <mergeCell ref="C76:C77"/>
    <mergeCell ref="C142:C143"/>
    <mergeCell ref="C208:C209"/>
    <mergeCell ref="C273:C274"/>
    <mergeCell ref="C339:C340"/>
    <mergeCell ref="C404:C405"/>
    <mergeCell ref="D13:D14"/>
    <mergeCell ref="D76:D77"/>
    <mergeCell ref="D142:D143"/>
    <mergeCell ref="D208:D209"/>
    <mergeCell ref="D273:D274"/>
    <mergeCell ref="D339:D340"/>
    <mergeCell ref="D404:D405"/>
    <mergeCell ref="P13:P14"/>
    <mergeCell ref="P76:P77"/>
    <mergeCell ref="P142:P143"/>
    <mergeCell ref="P208:P209"/>
    <mergeCell ref="P273:P274"/>
    <mergeCell ref="P339:P340"/>
    <mergeCell ref="P404:P405"/>
    <mergeCell ref="Q13:Q14"/>
    <mergeCell ref="Q76:Q77"/>
    <mergeCell ref="Q142:Q143"/>
    <mergeCell ref="Q208:Q209"/>
    <mergeCell ref="Q273:Q274"/>
    <mergeCell ref="Q339:Q340"/>
    <mergeCell ref="Q404:Q405"/>
    <mergeCell ref="R13:R14"/>
    <mergeCell ref="R76:R77"/>
    <mergeCell ref="R142:R143"/>
    <mergeCell ref="R208:R209"/>
    <mergeCell ref="R273:R274"/>
    <mergeCell ref="R339:R340"/>
    <mergeCell ref="R404:R405"/>
  </mergeCells>
  <hyperlinks>
    <hyperlink ref="A6" r:id="rId2" display="E-mail : smpn1welahan@yahoo.co.id   website : www. smpn1welahan.com"/>
    <hyperlink ref="A69" r:id="rId2" display="E-mail : smpn1welahan@yahoo.co.id   website : www. smpn1welahan.com"/>
    <hyperlink ref="A135" r:id="rId2" display="E-mail : smpn1welahan@yahoo.co.id   website : www. smpn1welahan.com"/>
    <hyperlink ref="A201" r:id="rId2" display="E-mail : smpn1welahan@yahoo.co.id   website : www. smpn1welahan.com"/>
    <hyperlink ref="A266" r:id="rId2" display="E-mail : smpn1welahan@yahoo.co.id   website : www. smpn1welahan.com"/>
    <hyperlink ref="A332" r:id="rId2" display="E-mail : smpn1welahan@yahoo.co.id   website : www. smpn1welahan.com"/>
    <hyperlink ref="A397" r:id="rId2" display="E-mail : smpn1welahan@yahoo.co.id   website : www. smpn1welahan.com"/>
  </hyperlinks>
  <printOptions horizontalCentered="1"/>
  <pageMargins left="0.707638888888889" right="0.511805555555556" top="0.55" bottom="1.22013888888889" header="0.313888888888889" footer="0.313888888888889"/>
  <pageSetup paperSize="5" scale="76" orientation="portrait"/>
  <headerFooter/>
  <rowBreaks count="6" manualBreakCount="6">
    <brk id="62" max="16383" man="1"/>
    <brk id="128" max="16383" man="1"/>
    <brk id="194" max="16383" man="1"/>
    <brk id="259" max="16383" man="1"/>
    <brk id="325" max="16383" man="1"/>
    <brk id="390" max="16383" man="1"/>
  </rowBreaks>
  <colBreaks count="1" manualBreakCount="1">
    <brk id="18" max="1048575" man="1"/>
  </col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537"/>
  <sheetViews>
    <sheetView view="pageBreakPreview" zoomScaleNormal="100" zoomScaleSheetLayoutView="100" topLeftCell="A27" workbookViewId="0">
      <selection activeCell="E40" sqref="E40"/>
    </sheetView>
  </sheetViews>
  <sheetFormatPr defaultColWidth="9.14285714285714" defaultRowHeight="15"/>
  <cols>
    <col min="1" max="1" width="4.28571428571429" style="74" customWidth="1"/>
    <col min="2" max="2" width="12.1428571428571" style="68" customWidth="1"/>
    <col min="3" max="3" width="25.4285714285714" style="74" customWidth="1"/>
    <col min="4" max="4" width="4.71428571428571" customWidth="1"/>
    <col min="5" max="14" width="4.14285714285714" style="69" customWidth="1"/>
    <col min="15" max="15" width="4.85714285714286" style="69" customWidth="1"/>
    <col min="16" max="16" width="4.71428571428571" style="69" customWidth="1"/>
    <col min="17" max="17" width="4.71428571428571" customWidth="1"/>
    <col min="18" max="18" width="7" style="69" customWidth="1"/>
    <col min="21" max="21" width="12" customWidth="1"/>
  </cols>
  <sheetData>
    <row r="1" spans="1:2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84"/>
      <c r="T1" s="84"/>
    </row>
    <row r="2" spans="1:20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85"/>
      <c r="T2" s="85"/>
    </row>
    <row r="3" ht="15.75" spans="1:20">
      <c r="A3" s="6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86"/>
      <c r="T3" s="86"/>
    </row>
    <row r="4" ht="18.75" spans="1:20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87"/>
      <c r="T4" s="87"/>
    </row>
    <row r="5" spans="1:20">
      <c r="A5" s="8" t="s">
        <v>4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8"/>
      <c r="T5" s="88"/>
    </row>
    <row r="6" spans="1:20">
      <c r="A6" s="9" t="s">
        <v>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89"/>
      <c r="T6" s="89"/>
    </row>
    <row r="7" ht="6.75" customHeight="1" spans="1:19">
      <c r="A7" s="10"/>
      <c r="B7" s="10"/>
      <c r="C7" s="10"/>
      <c r="D7" s="10"/>
      <c r="E7" s="10"/>
      <c r="F7" s="10"/>
      <c r="G7" s="10"/>
      <c r="H7" s="10"/>
      <c r="I7" s="10"/>
      <c r="J7" s="29"/>
      <c r="K7" s="29"/>
      <c r="L7" s="29"/>
      <c r="M7" s="30"/>
      <c r="N7" s="30"/>
      <c r="O7" s="30"/>
      <c r="P7" s="30"/>
      <c r="Q7" s="30"/>
      <c r="R7" s="34"/>
      <c r="S7" s="3"/>
    </row>
    <row r="8" ht="6.75" customHeight="1" spans="1:19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31"/>
      <c r="N8" s="31"/>
      <c r="O8" s="31"/>
      <c r="P8" s="31"/>
      <c r="Q8" s="31"/>
      <c r="R8" s="35"/>
      <c r="S8" s="3"/>
    </row>
    <row r="9" ht="15.75" spans="1:20">
      <c r="A9" s="12" t="s">
        <v>6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90"/>
      <c r="T9" s="90"/>
    </row>
    <row r="10" ht="15.75" spans="1:20">
      <c r="A10" s="12" t="s">
        <v>7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90"/>
      <c r="T10" s="90"/>
    </row>
    <row r="11" ht="15.75" spans="1:20">
      <c r="A11" s="12" t="s">
        <v>8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90"/>
      <c r="T11" s="90"/>
    </row>
    <row r="13" customHeight="1" spans="1:18">
      <c r="A13" s="13" t="s">
        <v>9</v>
      </c>
      <c r="B13" s="14" t="s">
        <v>10</v>
      </c>
      <c r="C13" s="14" t="s">
        <v>11</v>
      </c>
      <c r="D13" s="15" t="s">
        <v>12</v>
      </c>
      <c r="E13" s="16" t="s">
        <v>13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5" t="s">
        <v>14</v>
      </c>
      <c r="Q13" s="15" t="s">
        <v>15</v>
      </c>
      <c r="R13" s="36" t="s">
        <v>16</v>
      </c>
    </row>
    <row r="14" ht="42.05" spans="1:18">
      <c r="A14" s="17"/>
      <c r="B14" s="18"/>
      <c r="C14" s="18"/>
      <c r="D14" s="19"/>
      <c r="E14" s="20" t="s">
        <v>17</v>
      </c>
      <c r="F14" s="20" t="s">
        <v>18</v>
      </c>
      <c r="G14" s="20" t="s">
        <v>19</v>
      </c>
      <c r="H14" s="20" t="s">
        <v>20</v>
      </c>
      <c r="I14" s="20" t="s">
        <v>21</v>
      </c>
      <c r="J14" s="20" t="s">
        <v>22</v>
      </c>
      <c r="K14" s="20" t="s">
        <v>23</v>
      </c>
      <c r="L14" s="20" t="s">
        <v>24</v>
      </c>
      <c r="M14" s="20" t="s">
        <v>25</v>
      </c>
      <c r="N14" s="20" t="s">
        <v>26</v>
      </c>
      <c r="O14" s="20" t="s">
        <v>27</v>
      </c>
      <c r="P14" s="19"/>
      <c r="Q14" s="19"/>
      <c r="R14" s="37"/>
    </row>
    <row r="15" s="72" customFormat="1" ht="18" customHeight="1" spans="1:18">
      <c r="A15" s="138" t="s">
        <v>28</v>
      </c>
      <c r="B15" s="138"/>
      <c r="C15" s="138"/>
      <c r="D15" s="138"/>
      <c r="E15" s="139">
        <v>75</v>
      </c>
      <c r="F15" s="139">
        <v>75</v>
      </c>
      <c r="G15" s="139">
        <v>75</v>
      </c>
      <c r="H15" s="139">
        <v>75</v>
      </c>
      <c r="I15" s="139">
        <v>75</v>
      </c>
      <c r="J15" s="139">
        <v>75</v>
      </c>
      <c r="K15" s="139">
        <v>75</v>
      </c>
      <c r="L15" s="139">
        <v>75</v>
      </c>
      <c r="M15" s="139">
        <v>75</v>
      </c>
      <c r="N15" s="139">
        <v>75</v>
      </c>
      <c r="O15" s="139">
        <v>75</v>
      </c>
      <c r="P15" s="139"/>
      <c r="Q15" s="139"/>
      <c r="R15" s="139"/>
    </row>
    <row r="16" s="73" customFormat="1" ht="18" customHeight="1" spans="1:18">
      <c r="A16" s="102">
        <v>1</v>
      </c>
      <c r="B16" s="103">
        <v>17187518</v>
      </c>
      <c r="C16" s="104" t="s">
        <v>291</v>
      </c>
      <c r="D16" s="102" t="s">
        <v>292</v>
      </c>
      <c r="E16" s="105">
        <v>82</v>
      </c>
      <c r="F16" s="103">
        <v>82</v>
      </c>
      <c r="G16" s="105">
        <v>83</v>
      </c>
      <c r="H16" s="105">
        <v>67</v>
      </c>
      <c r="I16" s="105">
        <v>64</v>
      </c>
      <c r="J16" s="105">
        <v>54</v>
      </c>
      <c r="K16" s="105">
        <v>72</v>
      </c>
      <c r="L16" s="105">
        <v>77</v>
      </c>
      <c r="M16" s="122">
        <v>91</v>
      </c>
      <c r="N16" s="105">
        <v>83</v>
      </c>
      <c r="O16" s="123">
        <v>93</v>
      </c>
      <c r="P16" s="105">
        <f t="shared" ref="P16:P47" si="0">SUM(E16:O16)</f>
        <v>848</v>
      </c>
      <c r="Q16" s="130">
        <f t="shared" ref="Q16:Q47" si="1">AVERAGE(E16:O16)</f>
        <v>77.0909090909091</v>
      </c>
      <c r="R16" s="131">
        <f t="shared" ref="R16:R41" si="2">RANK(P16,$P$16:$P$47)</f>
        <v>21</v>
      </c>
    </row>
    <row r="17" s="73" customFormat="1" ht="18" customHeight="1" spans="1:18">
      <c r="A17" s="106">
        <v>2</v>
      </c>
      <c r="B17" s="103">
        <v>17187520</v>
      </c>
      <c r="C17" s="104" t="s">
        <v>293</v>
      </c>
      <c r="D17" s="106" t="s">
        <v>292</v>
      </c>
      <c r="E17" s="107">
        <v>90</v>
      </c>
      <c r="F17" s="108">
        <v>75</v>
      </c>
      <c r="G17" s="107">
        <v>88</v>
      </c>
      <c r="H17" s="107">
        <v>78</v>
      </c>
      <c r="I17" s="107">
        <v>70</v>
      </c>
      <c r="J17" s="107">
        <v>60</v>
      </c>
      <c r="K17" s="107">
        <v>77</v>
      </c>
      <c r="L17" s="107">
        <v>82</v>
      </c>
      <c r="M17" s="124">
        <v>86</v>
      </c>
      <c r="N17" s="107">
        <v>88</v>
      </c>
      <c r="O17" s="125">
        <v>93</v>
      </c>
      <c r="P17" s="107">
        <f t="shared" si="0"/>
        <v>887</v>
      </c>
      <c r="Q17" s="132">
        <f t="shared" si="1"/>
        <v>80.6363636363636</v>
      </c>
      <c r="R17" s="133">
        <f t="shared" si="2"/>
        <v>11</v>
      </c>
    </row>
    <row r="18" s="73" customFormat="1" ht="18" customHeight="1" spans="1:18">
      <c r="A18" s="106">
        <v>3</v>
      </c>
      <c r="B18" s="103">
        <v>17187521</v>
      </c>
      <c r="C18" s="104" t="s">
        <v>294</v>
      </c>
      <c r="D18" s="106" t="s">
        <v>292</v>
      </c>
      <c r="E18" s="107">
        <v>82</v>
      </c>
      <c r="F18" s="108">
        <v>72</v>
      </c>
      <c r="G18" s="107">
        <v>72</v>
      </c>
      <c r="H18" s="107">
        <v>57</v>
      </c>
      <c r="I18" s="107">
        <v>58</v>
      </c>
      <c r="J18" s="107">
        <v>52</v>
      </c>
      <c r="K18" s="107">
        <v>78</v>
      </c>
      <c r="L18" s="107">
        <v>67</v>
      </c>
      <c r="M18" s="124">
        <v>87</v>
      </c>
      <c r="N18" s="107">
        <v>81</v>
      </c>
      <c r="O18" s="125">
        <v>92</v>
      </c>
      <c r="P18" s="107">
        <f t="shared" si="0"/>
        <v>798</v>
      </c>
      <c r="Q18" s="132">
        <f t="shared" si="1"/>
        <v>72.5454545454545</v>
      </c>
      <c r="R18" s="133">
        <f t="shared" si="2"/>
        <v>31</v>
      </c>
    </row>
    <row r="19" s="73" customFormat="1" ht="18" customHeight="1" spans="1:18">
      <c r="A19" s="106">
        <v>4</v>
      </c>
      <c r="B19" s="103">
        <v>17187650</v>
      </c>
      <c r="C19" s="104" t="s">
        <v>295</v>
      </c>
      <c r="D19" s="106" t="s">
        <v>292</v>
      </c>
      <c r="E19" s="107">
        <v>82</v>
      </c>
      <c r="F19" s="108">
        <v>73</v>
      </c>
      <c r="G19" s="107">
        <v>68</v>
      </c>
      <c r="H19" s="107">
        <v>73</v>
      </c>
      <c r="I19" s="107">
        <v>64</v>
      </c>
      <c r="J19" s="107">
        <v>47</v>
      </c>
      <c r="K19" s="107">
        <v>83</v>
      </c>
      <c r="L19" s="107">
        <v>63</v>
      </c>
      <c r="M19" s="124">
        <v>75</v>
      </c>
      <c r="N19" s="126">
        <v>90</v>
      </c>
      <c r="O19" s="125">
        <v>83</v>
      </c>
      <c r="P19" s="107">
        <f t="shared" si="0"/>
        <v>801</v>
      </c>
      <c r="Q19" s="132">
        <f t="shared" si="1"/>
        <v>72.8181818181818</v>
      </c>
      <c r="R19" s="133">
        <f t="shared" si="2"/>
        <v>30</v>
      </c>
    </row>
    <row r="20" s="73" customFormat="1" ht="18" customHeight="1" spans="1:18">
      <c r="A20" s="106">
        <v>5</v>
      </c>
      <c r="B20" s="103">
        <v>17187524</v>
      </c>
      <c r="C20" s="104" t="s">
        <v>296</v>
      </c>
      <c r="D20" s="106" t="s">
        <v>292</v>
      </c>
      <c r="E20" s="107">
        <v>90</v>
      </c>
      <c r="F20" s="108">
        <v>82</v>
      </c>
      <c r="G20" s="107">
        <v>85</v>
      </c>
      <c r="H20" s="107">
        <v>77</v>
      </c>
      <c r="I20" s="107">
        <v>64</v>
      </c>
      <c r="J20" s="107">
        <v>62</v>
      </c>
      <c r="K20" s="107">
        <v>83</v>
      </c>
      <c r="L20" s="107">
        <v>82</v>
      </c>
      <c r="M20" s="124">
        <v>86</v>
      </c>
      <c r="N20" s="126">
        <v>85</v>
      </c>
      <c r="O20" s="125">
        <v>92</v>
      </c>
      <c r="P20" s="107">
        <f t="shared" si="0"/>
        <v>888</v>
      </c>
      <c r="Q20" s="132">
        <f t="shared" si="1"/>
        <v>80.7272727272727</v>
      </c>
      <c r="R20" s="133">
        <f t="shared" si="2"/>
        <v>10</v>
      </c>
    </row>
    <row r="21" s="73" customFormat="1" ht="18" customHeight="1" spans="1:18">
      <c r="A21" s="106">
        <v>6</v>
      </c>
      <c r="B21" s="103">
        <v>17187555</v>
      </c>
      <c r="C21" s="104" t="s">
        <v>297</v>
      </c>
      <c r="D21" s="106" t="s">
        <v>292</v>
      </c>
      <c r="E21" s="107">
        <v>87</v>
      </c>
      <c r="F21" s="108">
        <v>79</v>
      </c>
      <c r="G21" s="107">
        <v>85</v>
      </c>
      <c r="H21" s="107">
        <v>62</v>
      </c>
      <c r="I21" s="107">
        <v>46</v>
      </c>
      <c r="J21" s="107">
        <v>60</v>
      </c>
      <c r="K21" s="107">
        <v>78</v>
      </c>
      <c r="L21" s="107">
        <v>83</v>
      </c>
      <c r="M21" s="124">
        <v>97</v>
      </c>
      <c r="N21" s="126">
        <v>88</v>
      </c>
      <c r="O21" s="125">
        <v>92</v>
      </c>
      <c r="P21" s="107">
        <f t="shared" si="0"/>
        <v>857</v>
      </c>
      <c r="Q21" s="132">
        <f t="shared" si="1"/>
        <v>77.9090909090909</v>
      </c>
      <c r="R21" s="133">
        <f t="shared" si="2"/>
        <v>18</v>
      </c>
    </row>
    <row r="22" s="73" customFormat="1" ht="18" customHeight="1" spans="1:18">
      <c r="A22" s="106">
        <v>7</v>
      </c>
      <c r="B22" s="103">
        <v>17187655</v>
      </c>
      <c r="C22" s="104" t="s">
        <v>298</v>
      </c>
      <c r="D22" s="106" t="s">
        <v>292</v>
      </c>
      <c r="E22" s="107">
        <v>93</v>
      </c>
      <c r="F22" s="108">
        <v>90</v>
      </c>
      <c r="G22" s="107">
        <v>85</v>
      </c>
      <c r="H22" s="107">
        <v>78</v>
      </c>
      <c r="I22" s="107">
        <v>88</v>
      </c>
      <c r="J22" s="107">
        <v>60</v>
      </c>
      <c r="K22" s="107">
        <v>92</v>
      </c>
      <c r="L22" s="107">
        <v>83</v>
      </c>
      <c r="M22" s="124">
        <v>83</v>
      </c>
      <c r="N22" s="126">
        <v>81</v>
      </c>
      <c r="O22" s="125">
        <v>97</v>
      </c>
      <c r="P22" s="107">
        <f t="shared" si="0"/>
        <v>930</v>
      </c>
      <c r="Q22" s="132">
        <f t="shared" si="1"/>
        <v>84.5454545454545</v>
      </c>
      <c r="R22" s="133">
        <f t="shared" si="2"/>
        <v>3</v>
      </c>
    </row>
    <row r="23" s="73" customFormat="1" ht="18" customHeight="1" spans="1:18">
      <c r="A23" s="106">
        <v>8</v>
      </c>
      <c r="B23" s="103">
        <v>17187591</v>
      </c>
      <c r="C23" s="104" t="s">
        <v>299</v>
      </c>
      <c r="D23" s="106" t="s">
        <v>292</v>
      </c>
      <c r="E23" s="107">
        <v>90</v>
      </c>
      <c r="F23" s="108">
        <v>80</v>
      </c>
      <c r="G23" s="107">
        <v>83</v>
      </c>
      <c r="H23" s="107">
        <v>77</v>
      </c>
      <c r="I23" s="107">
        <v>70</v>
      </c>
      <c r="J23" s="107">
        <v>54</v>
      </c>
      <c r="K23" s="107">
        <v>82</v>
      </c>
      <c r="L23" s="107">
        <v>83</v>
      </c>
      <c r="M23" s="124">
        <v>89</v>
      </c>
      <c r="N23" s="126">
        <v>85</v>
      </c>
      <c r="O23" s="125">
        <v>93</v>
      </c>
      <c r="P23" s="107">
        <f t="shared" si="0"/>
        <v>886</v>
      </c>
      <c r="Q23" s="132">
        <f t="shared" si="1"/>
        <v>80.5454545454545</v>
      </c>
      <c r="R23" s="133">
        <f t="shared" si="2"/>
        <v>12</v>
      </c>
    </row>
    <row r="24" s="73" customFormat="1" ht="18" customHeight="1" spans="1:18">
      <c r="A24" s="106">
        <v>9</v>
      </c>
      <c r="B24" s="103">
        <v>17187592</v>
      </c>
      <c r="C24" s="104" t="s">
        <v>300</v>
      </c>
      <c r="D24" s="106" t="s">
        <v>292</v>
      </c>
      <c r="E24" s="107">
        <v>90</v>
      </c>
      <c r="F24" s="108">
        <v>77</v>
      </c>
      <c r="G24" s="107">
        <v>85</v>
      </c>
      <c r="H24" s="107">
        <v>91</v>
      </c>
      <c r="I24" s="107">
        <v>64</v>
      </c>
      <c r="J24" s="107">
        <v>55</v>
      </c>
      <c r="K24" s="107">
        <v>85</v>
      </c>
      <c r="L24" s="107">
        <v>70</v>
      </c>
      <c r="M24" s="124">
        <v>81</v>
      </c>
      <c r="N24" s="126">
        <v>90</v>
      </c>
      <c r="O24" s="125">
        <v>85</v>
      </c>
      <c r="P24" s="107">
        <f t="shared" si="0"/>
        <v>873</v>
      </c>
      <c r="Q24" s="132">
        <f t="shared" si="1"/>
        <v>79.3636363636364</v>
      </c>
      <c r="R24" s="133">
        <f t="shared" si="2"/>
        <v>16</v>
      </c>
    </row>
    <row r="25" s="73" customFormat="1" ht="18" customHeight="1" spans="1:18">
      <c r="A25" s="106">
        <v>10</v>
      </c>
      <c r="B25" s="103">
        <v>17187619</v>
      </c>
      <c r="C25" s="104" t="s">
        <v>301</v>
      </c>
      <c r="D25" s="106" t="s">
        <v>292</v>
      </c>
      <c r="E25" s="107">
        <v>88</v>
      </c>
      <c r="F25" s="108">
        <v>80</v>
      </c>
      <c r="G25" s="107">
        <v>80</v>
      </c>
      <c r="H25" s="107">
        <v>55</v>
      </c>
      <c r="I25" s="107">
        <v>64</v>
      </c>
      <c r="J25" s="107">
        <v>57</v>
      </c>
      <c r="K25" s="107">
        <v>75</v>
      </c>
      <c r="L25" s="107">
        <v>73</v>
      </c>
      <c r="M25" s="124">
        <v>83</v>
      </c>
      <c r="N25" s="126">
        <v>90</v>
      </c>
      <c r="O25" s="125">
        <v>93</v>
      </c>
      <c r="P25" s="107">
        <f t="shared" si="0"/>
        <v>838</v>
      </c>
      <c r="Q25" s="132">
        <f t="shared" si="1"/>
        <v>76.1818181818182</v>
      </c>
      <c r="R25" s="133">
        <f t="shared" si="2"/>
        <v>24</v>
      </c>
    </row>
    <row r="26" s="73" customFormat="1" ht="18" customHeight="1" spans="1:18">
      <c r="A26" s="106">
        <v>11</v>
      </c>
      <c r="B26" s="103">
        <v>17187620</v>
      </c>
      <c r="C26" s="104" t="s">
        <v>302</v>
      </c>
      <c r="D26" s="106" t="s">
        <v>292</v>
      </c>
      <c r="E26" s="107">
        <v>92</v>
      </c>
      <c r="F26" s="108">
        <v>77</v>
      </c>
      <c r="G26" s="107">
        <v>80</v>
      </c>
      <c r="H26" s="107">
        <v>73</v>
      </c>
      <c r="I26" s="107">
        <v>79</v>
      </c>
      <c r="J26" s="107">
        <v>69</v>
      </c>
      <c r="K26" s="107">
        <v>73</v>
      </c>
      <c r="L26" s="107">
        <v>82</v>
      </c>
      <c r="M26" s="124">
        <v>85</v>
      </c>
      <c r="N26" s="126">
        <v>87</v>
      </c>
      <c r="O26" s="125">
        <v>97</v>
      </c>
      <c r="P26" s="107">
        <f t="shared" si="0"/>
        <v>894</v>
      </c>
      <c r="Q26" s="132">
        <f t="shared" si="1"/>
        <v>81.2727272727273</v>
      </c>
      <c r="R26" s="133">
        <f t="shared" si="2"/>
        <v>9</v>
      </c>
    </row>
    <row r="27" s="73" customFormat="1" ht="18" customHeight="1" spans="1:18">
      <c r="A27" s="106">
        <v>12</v>
      </c>
      <c r="B27" s="103">
        <v>17187528</v>
      </c>
      <c r="C27" s="104" t="s">
        <v>303</v>
      </c>
      <c r="D27" s="106" t="s">
        <v>292</v>
      </c>
      <c r="E27" s="107">
        <v>88</v>
      </c>
      <c r="F27" s="108">
        <v>72</v>
      </c>
      <c r="G27" s="107">
        <v>68</v>
      </c>
      <c r="H27" s="107">
        <v>65</v>
      </c>
      <c r="I27" s="107">
        <v>58</v>
      </c>
      <c r="J27" s="107">
        <v>59</v>
      </c>
      <c r="K27" s="107">
        <v>78</v>
      </c>
      <c r="L27" s="107">
        <v>80</v>
      </c>
      <c r="M27" s="124">
        <v>74</v>
      </c>
      <c r="N27" s="126">
        <v>78</v>
      </c>
      <c r="O27" s="125">
        <v>87</v>
      </c>
      <c r="P27" s="107">
        <f t="shared" si="0"/>
        <v>807</v>
      </c>
      <c r="Q27" s="132">
        <f t="shared" si="1"/>
        <v>73.3636363636364</v>
      </c>
      <c r="R27" s="133">
        <f t="shared" si="2"/>
        <v>29</v>
      </c>
    </row>
    <row r="28" s="73" customFormat="1" ht="18" customHeight="1" spans="1:18">
      <c r="A28" s="106">
        <v>13</v>
      </c>
      <c r="B28" s="103">
        <v>17187558</v>
      </c>
      <c r="C28" s="104" t="s">
        <v>304</v>
      </c>
      <c r="D28" s="106" t="s">
        <v>292</v>
      </c>
      <c r="E28" s="107">
        <v>97</v>
      </c>
      <c r="F28" s="108">
        <v>82</v>
      </c>
      <c r="G28" s="107">
        <v>85</v>
      </c>
      <c r="H28" s="107">
        <v>87</v>
      </c>
      <c r="I28" s="107">
        <v>82</v>
      </c>
      <c r="J28" s="107">
        <v>72</v>
      </c>
      <c r="K28" s="107">
        <v>88</v>
      </c>
      <c r="L28" s="107">
        <v>92</v>
      </c>
      <c r="M28" s="124">
        <v>87</v>
      </c>
      <c r="N28" s="126">
        <v>96</v>
      </c>
      <c r="O28" s="125">
        <v>97</v>
      </c>
      <c r="P28" s="107">
        <f t="shared" si="0"/>
        <v>965</v>
      </c>
      <c r="Q28" s="132">
        <f t="shared" si="1"/>
        <v>87.7272727272727</v>
      </c>
      <c r="R28" s="133">
        <f t="shared" si="2"/>
        <v>2</v>
      </c>
    </row>
    <row r="29" s="73" customFormat="1" ht="18" customHeight="1" spans="1:18">
      <c r="A29" s="106">
        <v>14</v>
      </c>
      <c r="B29" s="103">
        <v>17187725</v>
      </c>
      <c r="C29" s="104" t="s">
        <v>305</v>
      </c>
      <c r="D29" s="106" t="s">
        <v>292</v>
      </c>
      <c r="E29" s="107">
        <v>90</v>
      </c>
      <c r="F29" s="108">
        <v>75</v>
      </c>
      <c r="G29" s="107">
        <v>85</v>
      </c>
      <c r="H29" s="107">
        <v>62</v>
      </c>
      <c r="I29" s="107">
        <v>85</v>
      </c>
      <c r="J29" s="107">
        <v>65</v>
      </c>
      <c r="K29" s="107">
        <v>80</v>
      </c>
      <c r="L29" s="107">
        <v>85</v>
      </c>
      <c r="M29" s="124">
        <v>78</v>
      </c>
      <c r="N29" s="126">
        <v>85</v>
      </c>
      <c r="O29" s="125">
        <v>95</v>
      </c>
      <c r="P29" s="107">
        <f t="shared" si="0"/>
        <v>885</v>
      </c>
      <c r="Q29" s="132">
        <f t="shared" si="1"/>
        <v>80.4545454545455</v>
      </c>
      <c r="R29" s="133">
        <f t="shared" si="2"/>
        <v>13</v>
      </c>
    </row>
    <row r="30" s="73" customFormat="1" ht="18" customHeight="1" spans="1:18">
      <c r="A30" s="106">
        <v>15</v>
      </c>
      <c r="B30" s="103">
        <v>17187601</v>
      </c>
      <c r="C30" s="104" t="s">
        <v>306</v>
      </c>
      <c r="D30" s="106" t="s">
        <v>292</v>
      </c>
      <c r="E30" s="107">
        <v>82</v>
      </c>
      <c r="F30" s="108">
        <v>90</v>
      </c>
      <c r="G30" s="107">
        <v>70</v>
      </c>
      <c r="H30" s="107">
        <v>80</v>
      </c>
      <c r="I30" s="107">
        <v>58</v>
      </c>
      <c r="J30" s="107">
        <v>60</v>
      </c>
      <c r="K30" s="107">
        <v>77</v>
      </c>
      <c r="L30" s="107">
        <v>75</v>
      </c>
      <c r="M30" s="124">
        <v>78</v>
      </c>
      <c r="N30" s="126">
        <v>85</v>
      </c>
      <c r="O30" s="125">
        <v>92</v>
      </c>
      <c r="P30" s="107">
        <f t="shared" si="0"/>
        <v>847</v>
      </c>
      <c r="Q30" s="132">
        <f t="shared" si="1"/>
        <v>77</v>
      </c>
      <c r="R30" s="133">
        <f t="shared" si="2"/>
        <v>23</v>
      </c>
    </row>
    <row r="31" s="73" customFormat="1" ht="18" customHeight="1" spans="1:18">
      <c r="A31" s="106">
        <v>16</v>
      </c>
      <c r="B31" s="103">
        <v>17187664</v>
      </c>
      <c r="C31" s="104" t="s">
        <v>307</v>
      </c>
      <c r="D31" s="106" t="s">
        <v>292</v>
      </c>
      <c r="E31" s="107">
        <v>87</v>
      </c>
      <c r="F31" s="108">
        <v>67</v>
      </c>
      <c r="G31" s="107">
        <v>70</v>
      </c>
      <c r="H31" s="107">
        <v>58</v>
      </c>
      <c r="I31" s="107">
        <v>58</v>
      </c>
      <c r="J31" s="107">
        <v>60</v>
      </c>
      <c r="K31" s="107">
        <v>77</v>
      </c>
      <c r="L31" s="107">
        <v>75</v>
      </c>
      <c r="M31" s="124">
        <v>85</v>
      </c>
      <c r="N31" s="126">
        <v>95</v>
      </c>
      <c r="O31" s="125">
        <v>88</v>
      </c>
      <c r="P31" s="107">
        <f t="shared" si="0"/>
        <v>820</v>
      </c>
      <c r="Q31" s="132">
        <f t="shared" si="1"/>
        <v>74.5454545454545</v>
      </c>
      <c r="R31" s="133">
        <f t="shared" si="2"/>
        <v>27</v>
      </c>
    </row>
    <row r="32" s="73" customFormat="1" ht="18" customHeight="1" spans="1:18">
      <c r="A32" s="106">
        <v>17</v>
      </c>
      <c r="B32" s="103">
        <v>17187532</v>
      </c>
      <c r="C32" s="104" t="s">
        <v>308</v>
      </c>
      <c r="D32" s="106" t="s">
        <v>292</v>
      </c>
      <c r="E32" s="107">
        <v>85</v>
      </c>
      <c r="F32" s="108">
        <v>87</v>
      </c>
      <c r="G32" s="107">
        <v>78</v>
      </c>
      <c r="H32" s="107">
        <v>57</v>
      </c>
      <c r="I32" s="107">
        <v>91</v>
      </c>
      <c r="J32" s="107">
        <v>70</v>
      </c>
      <c r="K32" s="107">
        <v>87</v>
      </c>
      <c r="L32" s="107">
        <v>65</v>
      </c>
      <c r="M32" s="124">
        <v>89</v>
      </c>
      <c r="N32" s="126">
        <v>71</v>
      </c>
      <c r="O32" s="125">
        <v>93</v>
      </c>
      <c r="P32" s="107">
        <f t="shared" si="0"/>
        <v>873</v>
      </c>
      <c r="Q32" s="132">
        <f t="shared" si="1"/>
        <v>79.3636363636364</v>
      </c>
      <c r="R32" s="133">
        <f t="shared" si="2"/>
        <v>16</v>
      </c>
    </row>
    <row r="33" s="73" customFormat="1" ht="18" customHeight="1" spans="1:18">
      <c r="A33" s="106">
        <v>18</v>
      </c>
      <c r="B33" s="103">
        <v>17187726</v>
      </c>
      <c r="C33" s="104" t="s">
        <v>309</v>
      </c>
      <c r="D33" s="106" t="s">
        <v>292</v>
      </c>
      <c r="E33" s="107">
        <v>78</v>
      </c>
      <c r="F33" s="108">
        <v>73</v>
      </c>
      <c r="G33" s="107">
        <v>82</v>
      </c>
      <c r="H33" s="107">
        <v>62</v>
      </c>
      <c r="I33" s="107">
        <v>70</v>
      </c>
      <c r="J33" s="107">
        <v>59</v>
      </c>
      <c r="K33" s="107">
        <v>88</v>
      </c>
      <c r="L33" s="107">
        <v>67</v>
      </c>
      <c r="M33" s="124">
        <v>87</v>
      </c>
      <c r="N33" s="126">
        <v>75</v>
      </c>
      <c r="O33" s="125">
        <v>88</v>
      </c>
      <c r="P33" s="107">
        <f t="shared" si="0"/>
        <v>829</v>
      </c>
      <c r="Q33" s="132">
        <f t="shared" si="1"/>
        <v>75.3636363636364</v>
      </c>
      <c r="R33" s="133">
        <f t="shared" si="2"/>
        <v>26</v>
      </c>
    </row>
    <row r="34" s="73" customFormat="1" ht="18" customHeight="1" spans="1:18">
      <c r="A34" s="106">
        <v>19</v>
      </c>
      <c r="B34" s="103">
        <v>17187568</v>
      </c>
      <c r="C34" s="104" t="s">
        <v>310</v>
      </c>
      <c r="D34" s="106" t="s">
        <v>292</v>
      </c>
      <c r="E34" s="107">
        <v>82</v>
      </c>
      <c r="F34" s="108">
        <v>72</v>
      </c>
      <c r="G34" s="107">
        <v>80</v>
      </c>
      <c r="H34" s="107">
        <v>60</v>
      </c>
      <c r="I34" s="107">
        <v>79</v>
      </c>
      <c r="J34" s="107">
        <v>50</v>
      </c>
      <c r="K34" s="107">
        <v>88</v>
      </c>
      <c r="L34" s="107">
        <v>72</v>
      </c>
      <c r="M34" s="124">
        <v>91</v>
      </c>
      <c r="N34" s="126">
        <v>86</v>
      </c>
      <c r="O34" s="125">
        <v>88</v>
      </c>
      <c r="P34" s="107">
        <f t="shared" si="0"/>
        <v>848</v>
      </c>
      <c r="Q34" s="132">
        <f t="shared" si="1"/>
        <v>77.0909090909091</v>
      </c>
      <c r="R34" s="133">
        <f t="shared" si="2"/>
        <v>21</v>
      </c>
    </row>
    <row r="35" s="73" customFormat="1" ht="18" customHeight="1" spans="1:18">
      <c r="A35" s="106">
        <v>20</v>
      </c>
      <c r="B35" s="103">
        <v>17187729</v>
      </c>
      <c r="C35" s="104" t="s">
        <v>311</v>
      </c>
      <c r="D35" s="106" t="s">
        <v>292</v>
      </c>
      <c r="E35" s="107">
        <v>88</v>
      </c>
      <c r="F35" s="108">
        <v>73</v>
      </c>
      <c r="G35" s="107">
        <v>85</v>
      </c>
      <c r="H35" s="107">
        <v>53</v>
      </c>
      <c r="I35" s="126">
        <v>82</v>
      </c>
      <c r="J35" s="107">
        <v>49</v>
      </c>
      <c r="K35" s="107">
        <v>82</v>
      </c>
      <c r="L35" s="107">
        <v>78</v>
      </c>
      <c r="M35" s="124">
        <v>70</v>
      </c>
      <c r="N35" s="126">
        <v>70</v>
      </c>
      <c r="O35" s="125">
        <v>88</v>
      </c>
      <c r="P35" s="107">
        <f t="shared" si="0"/>
        <v>818</v>
      </c>
      <c r="Q35" s="132">
        <f t="shared" si="1"/>
        <v>74.3636363636364</v>
      </c>
      <c r="R35" s="133">
        <f t="shared" si="2"/>
        <v>28</v>
      </c>
    </row>
    <row r="36" s="73" customFormat="1" ht="18" customHeight="1" spans="1:18">
      <c r="A36" s="106">
        <v>21</v>
      </c>
      <c r="B36" s="103">
        <v>17187731</v>
      </c>
      <c r="C36" s="104" t="s">
        <v>312</v>
      </c>
      <c r="D36" s="106" t="s">
        <v>292</v>
      </c>
      <c r="E36" s="107">
        <v>88</v>
      </c>
      <c r="F36" s="108">
        <v>75</v>
      </c>
      <c r="G36" s="107">
        <v>92</v>
      </c>
      <c r="H36" s="107">
        <v>75</v>
      </c>
      <c r="I36" s="107">
        <v>94</v>
      </c>
      <c r="J36" s="107">
        <v>65</v>
      </c>
      <c r="K36" s="107">
        <v>70</v>
      </c>
      <c r="L36" s="107">
        <v>77</v>
      </c>
      <c r="M36" s="124">
        <v>89</v>
      </c>
      <c r="N36" s="126">
        <v>93</v>
      </c>
      <c r="O36" s="125">
        <v>92</v>
      </c>
      <c r="P36" s="107">
        <f t="shared" si="0"/>
        <v>910</v>
      </c>
      <c r="Q36" s="132">
        <f t="shared" si="1"/>
        <v>82.7272727272727</v>
      </c>
      <c r="R36" s="133">
        <f t="shared" si="2"/>
        <v>6</v>
      </c>
    </row>
    <row r="37" s="73" customFormat="1" ht="18" customHeight="1" spans="1:18">
      <c r="A37" s="106">
        <v>22</v>
      </c>
      <c r="B37" s="103">
        <v>17187635</v>
      </c>
      <c r="C37" s="104" t="s">
        <v>313</v>
      </c>
      <c r="D37" s="106" t="s">
        <v>292</v>
      </c>
      <c r="E37" s="107">
        <v>82</v>
      </c>
      <c r="F37" s="108">
        <v>80</v>
      </c>
      <c r="G37" s="107">
        <v>75</v>
      </c>
      <c r="H37" s="107">
        <v>77</v>
      </c>
      <c r="I37" s="107">
        <v>79</v>
      </c>
      <c r="J37" s="107">
        <v>55</v>
      </c>
      <c r="K37" s="107">
        <v>83</v>
      </c>
      <c r="L37" s="107">
        <v>75</v>
      </c>
      <c r="M37" s="124">
        <v>73</v>
      </c>
      <c r="N37" s="126">
        <v>83</v>
      </c>
      <c r="O37" s="125">
        <v>88</v>
      </c>
      <c r="P37" s="107">
        <f t="shared" si="0"/>
        <v>850</v>
      </c>
      <c r="Q37" s="132">
        <f t="shared" si="1"/>
        <v>77.2727272727273</v>
      </c>
      <c r="R37" s="133">
        <f t="shared" si="2"/>
        <v>19</v>
      </c>
    </row>
    <row r="38" s="73" customFormat="1" ht="18" customHeight="1" spans="1:18">
      <c r="A38" s="106">
        <v>23</v>
      </c>
      <c r="B38" s="103">
        <v>17187606</v>
      </c>
      <c r="C38" s="104" t="s">
        <v>314</v>
      </c>
      <c r="D38" s="106" t="s">
        <v>292</v>
      </c>
      <c r="E38" s="107">
        <v>90</v>
      </c>
      <c r="F38" s="108">
        <v>75</v>
      </c>
      <c r="G38" s="107">
        <v>90</v>
      </c>
      <c r="H38" s="107">
        <v>75</v>
      </c>
      <c r="I38" s="107">
        <v>91</v>
      </c>
      <c r="J38" s="107">
        <v>70</v>
      </c>
      <c r="K38" s="107">
        <v>83</v>
      </c>
      <c r="L38" s="107">
        <v>87</v>
      </c>
      <c r="M38" s="124">
        <v>77</v>
      </c>
      <c r="N38" s="126">
        <v>80</v>
      </c>
      <c r="O38" s="125">
        <v>88</v>
      </c>
      <c r="P38" s="107">
        <f t="shared" si="0"/>
        <v>906</v>
      </c>
      <c r="Q38" s="132">
        <f t="shared" si="1"/>
        <v>82.3636363636364</v>
      </c>
      <c r="R38" s="133">
        <f t="shared" si="2"/>
        <v>7</v>
      </c>
    </row>
    <row r="39" s="73" customFormat="1" ht="18" customHeight="1" spans="1:18">
      <c r="A39" s="106">
        <v>24</v>
      </c>
      <c r="B39" s="103">
        <v>17187538</v>
      </c>
      <c r="C39" s="104" t="s">
        <v>315</v>
      </c>
      <c r="D39" s="106" t="s">
        <v>292</v>
      </c>
      <c r="E39" s="107">
        <v>98</v>
      </c>
      <c r="F39" s="108">
        <v>90</v>
      </c>
      <c r="G39" s="107">
        <v>85</v>
      </c>
      <c r="H39" s="107">
        <v>92</v>
      </c>
      <c r="I39" s="107">
        <v>82</v>
      </c>
      <c r="J39" s="107">
        <v>70</v>
      </c>
      <c r="K39" s="107">
        <v>95</v>
      </c>
      <c r="L39" s="107">
        <v>85</v>
      </c>
      <c r="M39" s="124">
        <v>95</v>
      </c>
      <c r="N39" s="126">
        <v>91</v>
      </c>
      <c r="O39" s="125">
        <v>88</v>
      </c>
      <c r="P39" s="107">
        <f t="shared" si="0"/>
        <v>971</v>
      </c>
      <c r="Q39" s="132">
        <f t="shared" si="1"/>
        <v>88.2727272727273</v>
      </c>
      <c r="R39" s="133">
        <f t="shared" si="2"/>
        <v>1</v>
      </c>
    </row>
    <row r="40" s="73" customFormat="1" ht="18" customHeight="1" spans="1:18">
      <c r="A40" s="106">
        <v>25</v>
      </c>
      <c r="B40" s="103">
        <v>17187640</v>
      </c>
      <c r="C40" s="104" t="s">
        <v>316</v>
      </c>
      <c r="D40" s="106" t="s">
        <v>292</v>
      </c>
      <c r="E40" s="107">
        <v>93</v>
      </c>
      <c r="F40" s="108">
        <v>89</v>
      </c>
      <c r="G40" s="107">
        <v>87</v>
      </c>
      <c r="H40" s="107">
        <v>63</v>
      </c>
      <c r="I40" s="107">
        <v>85</v>
      </c>
      <c r="J40" s="107">
        <v>70</v>
      </c>
      <c r="K40" s="107">
        <v>78</v>
      </c>
      <c r="L40" s="107">
        <v>88</v>
      </c>
      <c r="M40" s="124">
        <v>91</v>
      </c>
      <c r="N40" s="126">
        <v>90</v>
      </c>
      <c r="O40" s="125">
        <v>90</v>
      </c>
      <c r="P40" s="107">
        <f t="shared" si="0"/>
        <v>924</v>
      </c>
      <c r="Q40" s="132">
        <f t="shared" si="1"/>
        <v>84</v>
      </c>
      <c r="R40" s="133">
        <f t="shared" si="2"/>
        <v>4</v>
      </c>
    </row>
    <row r="41" s="73" customFormat="1" ht="18" customHeight="1" spans="1:18">
      <c r="A41" s="106">
        <v>26</v>
      </c>
      <c r="B41" s="103">
        <v>17187576</v>
      </c>
      <c r="C41" s="104" t="s">
        <v>317</v>
      </c>
      <c r="D41" s="106" t="s">
        <v>292</v>
      </c>
      <c r="E41" s="107">
        <v>83</v>
      </c>
      <c r="F41" s="108">
        <v>75</v>
      </c>
      <c r="G41" s="107">
        <v>80</v>
      </c>
      <c r="H41" s="107">
        <v>82</v>
      </c>
      <c r="I41" s="107">
        <v>82</v>
      </c>
      <c r="J41" s="107">
        <v>60</v>
      </c>
      <c r="K41" s="107">
        <v>73</v>
      </c>
      <c r="L41" s="107">
        <v>80</v>
      </c>
      <c r="M41" s="124">
        <v>82</v>
      </c>
      <c r="N41" s="126">
        <v>92</v>
      </c>
      <c r="O41" s="125">
        <v>92</v>
      </c>
      <c r="P41" s="107">
        <f t="shared" si="0"/>
        <v>881</v>
      </c>
      <c r="Q41" s="132">
        <f t="shared" si="1"/>
        <v>80.0909090909091</v>
      </c>
      <c r="R41" s="133">
        <f t="shared" si="2"/>
        <v>15</v>
      </c>
    </row>
    <row r="42" s="73" customFormat="1" ht="18" customHeight="1" spans="1:18">
      <c r="A42" s="106">
        <v>27</v>
      </c>
      <c r="B42" s="103">
        <v>17187708</v>
      </c>
      <c r="C42" s="104" t="s">
        <v>318</v>
      </c>
      <c r="D42" s="106" t="s">
        <v>292</v>
      </c>
      <c r="E42" s="107">
        <v>87</v>
      </c>
      <c r="F42" s="108">
        <v>80</v>
      </c>
      <c r="G42" s="107">
        <v>87</v>
      </c>
      <c r="H42" s="107">
        <v>65</v>
      </c>
      <c r="I42" s="107">
        <v>73</v>
      </c>
      <c r="J42" s="107">
        <v>74</v>
      </c>
      <c r="K42" s="107">
        <v>82</v>
      </c>
      <c r="L42" s="107">
        <v>72</v>
      </c>
      <c r="M42" s="124">
        <v>86</v>
      </c>
      <c r="N42" s="126">
        <v>85</v>
      </c>
      <c r="O42" s="125">
        <v>93</v>
      </c>
      <c r="P42" s="107">
        <f t="shared" si="0"/>
        <v>884</v>
      </c>
      <c r="Q42" s="132">
        <f t="shared" si="1"/>
        <v>80.3636363636364</v>
      </c>
      <c r="R42" s="133">
        <f t="shared" ref="R42:R47" si="3">RANK(P42,$P$16:$P$47)</f>
        <v>14</v>
      </c>
    </row>
    <row r="43" s="73" customFormat="1" ht="18" customHeight="1" spans="1:18">
      <c r="A43" s="106">
        <v>28</v>
      </c>
      <c r="B43" s="103">
        <v>17187578</v>
      </c>
      <c r="C43" s="104" t="s">
        <v>319</v>
      </c>
      <c r="D43" s="106" t="s">
        <v>292</v>
      </c>
      <c r="E43" s="107">
        <v>88</v>
      </c>
      <c r="F43" s="108">
        <v>85</v>
      </c>
      <c r="G43" s="107">
        <v>82</v>
      </c>
      <c r="H43" s="107">
        <v>77</v>
      </c>
      <c r="I43" s="107">
        <v>79</v>
      </c>
      <c r="J43" s="107">
        <v>64</v>
      </c>
      <c r="K43" s="107">
        <v>95</v>
      </c>
      <c r="L43" s="107">
        <v>80</v>
      </c>
      <c r="M43" s="124">
        <v>86</v>
      </c>
      <c r="N43" s="126">
        <v>78</v>
      </c>
      <c r="O43" s="125">
        <v>97</v>
      </c>
      <c r="P43" s="107">
        <f t="shared" si="0"/>
        <v>911</v>
      </c>
      <c r="Q43" s="132">
        <f t="shared" si="1"/>
        <v>82.8181818181818</v>
      </c>
      <c r="R43" s="133">
        <f t="shared" si="3"/>
        <v>5</v>
      </c>
    </row>
    <row r="44" s="73" customFormat="1" ht="18" customHeight="1" spans="1:18">
      <c r="A44" s="106">
        <v>29</v>
      </c>
      <c r="B44" s="103">
        <v>17187579</v>
      </c>
      <c r="C44" s="104" t="s">
        <v>320</v>
      </c>
      <c r="D44" s="106" t="s">
        <v>292</v>
      </c>
      <c r="E44" s="107">
        <v>80</v>
      </c>
      <c r="F44" s="108">
        <v>67</v>
      </c>
      <c r="G44" s="107">
        <v>75</v>
      </c>
      <c r="H44" s="107">
        <v>53</v>
      </c>
      <c r="I44" s="107">
        <v>73</v>
      </c>
      <c r="J44" s="107">
        <v>50</v>
      </c>
      <c r="K44" s="107">
        <v>73</v>
      </c>
      <c r="L44" s="107">
        <v>75</v>
      </c>
      <c r="M44" s="124">
        <v>85</v>
      </c>
      <c r="N44" s="126">
        <v>78</v>
      </c>
      <c r="O44" s="125">
        <v>85</v>
      </c>
      <c r="P44" s="107">
        <f t="shared" si="0"/>
        <v>794</v>
      </c>
      <c r="Q44" s="132">
        <f t="shared" si="1"/>
        <v>72.1818181818182</v>
      </c>
      <c r="R44" s="133">
        <f t="shared" si="3"/>
        <v>32</v>
      </c>
    </row>
    <row r="45" s="73" customFormat="1" ht="18" customHeight="1" spans="1:18">
      <c r="A45" s="106">
        <v>30</v>
      </c>
      <c r="B45" s="103">
        <v>17187580</v>
      </c>
      <c r="C45" s="104" t="s">
        <v>321</v>
      </c>
      <c r="D45" s="106" t="s">
        <v>292</v>
      </c>
      <c r="E45" s="107">
        <v>90</v>
      </c>
      <c r="F45" s="108">
        <v>87</v>
      </c>
      <c r="G45" s="107">
        <v>80</v>
      </c>
      <c r="H45" s="107">
        <v>73</v>
      </c>
      <c r="I45" s="107">
        <v>85</v>
      </c>
      <c r="J45" s="107">
        <v>49</v>
      </c>
      <c r="K45" s="107">
        <v>85</v>
      </c>
      <c r="L45" s="107">
        <v>82</v>
      </c>
      <c r="M45" s="124">
        <v>86</v>
      </c>
      <c r="N45" s="126">
        <v>88</v>
      </c>
      <c r="O45" s="125">
        <v>97</v>
      </c>
      <c r="P45" s="107">
        <f t="shared" si="0"/>
        <v>902</v>
      </c>
      <c r="Q45" s="132">
        <f t="shared" si="1"/>
        <v>82</v>
      </c>
      <c r="R45" s="133">
        <f t="shared" si="3"/>
        <v>8</v>
      </c>
    </row>
    <row r="46" s="101" customFormat="1" ht="18" customHeight="1" spans="1:18">
      <c r="A46" s="106">
        <v>31</v>
      </c>
      <c r="B46" s="108">
        <v>17187581</v>
      </c>
      <c r="C46" s="142" t="s">
        <v>322</v>
      </c>
      <c r="D46" s="106" t="s">
        <v>292</v>
      </c>
      <c r="E46" s="107">
        <v>85</v>
      </c>
      <c r="F46" s="107">
        <v>82</v>
      </c>
      <c r="G46" s="107">
        <v>68</v>
      </c>
      <c r="H46" s="107">
        <v>62</v>
      </c>
      <c r="I46" s="107">
        <v>67</v>
      </c>
      <c r="J46" s="107">
        <v>44</v>
      </c>
      <c r="K46" s="107">
        <v>92</v>
      </c>
      <c r="L46" s="107">
        <v>80</v>
      </c>
      <c r="M46" s="124">
        <v>86</v>
      </c>
      <c r="N46" s="126">
        <v>76</v>
      </c>
      <c r="O46" s="107">
        <v>95</v>
      </c>
      <c r="P46" s="107">
        <f t="shared" si="0"/>
        <v>837</v>
      </c>
      <c r="Q46" s="132">
        <f t="shared" si="1"/>
        <v>76.0909090909091</v>
      </c>
      <c r="R46" s="133">
        <f t="shared" si="3"/>
        <v>25</v>
      </c>
    </row>
    <row r="47" s="101" customFormat="1" ht="18" customHeight="1" spans="1:18">
      <c r="A47" s="106">
        <v>32</v>
      </c>
      <c r="B47" s="108">
        <v>17187645</v>
      </c>
      <c r="C47" s="142" t="s">
        <v>323</v>
      </c>
      <c r="D47" s="106" t="s">
        <v>292</v>
      </c>
      <c r="E47" s="107">
        <v>78</v>
      </c>
      <c r="F47" s="107">
        <v>89</v>
      </c>
      <c r="G47" s="107">
        <v>88</v>
      </c>
      <c r="H47" s="107">
        <v>60</v>
      </c>
      <c r="I47" s="107">
        <v>79</v>
      </c>
      <c r="J47" s="107">
        <v>47</v>
      </c>
      <c r="K47" s="107">
        <v>78</v>
      </c>
      <c r="L47" s="107">
        <v>68</v>
      </c>
      <c r="M47" s="124">
        <v>82</v>
      </c>
      <c r="N47" s="126">
        <v>88</v>
      </c>
      <c r="O47" s="107">
        <v>93</v>
      </c>
      <c r="P47" s="107">
        <f t="shared" si="0"/>
        <v>850</v>
      </c>
      <c r="Q47" s="132">
        <f t="shared" si="1"/>
        <v>77.2727272727273</v>
      </c>
      <c r="R47" s="133">
        <f t="shared" si="3"/>
        <v>19</v>
      </c>
    </row>
    <row r="48" s="101" customFormat="1" ht="18" customHeight="1" spans="1:18">
      <c r="A48" s="112"/>
      <c r="B48" s="110"/>
      <c r="C48" s="144"/>
      <c r="D48" s="112"/>
      <c r="E48" s="137"/>
      <c r="F48" s="137"/>
      <c r="G48" s="137"/>
      <c r="H48" s="137"/>
      <c r="I48" s="137"/>
      <c r="J48" s="137"/>
      <c r="K48" s="137"/>
      <c r="L48" s="137"/>
      <c r="M48" s="154"/>
      <c r="N48" s="155"/>
      <c r="O48" s="137"/>
      <c r="P48" s="137"/>
      <c r="Q48" s="136"/>
      <c r="R48" s="158"/>
    </row>
    <row r="49" s="73" customFormat="1" ht="18" customHeight="1" spans="1:18">
      <c r="A49" s="112"/>
      <c r="B49" s="110"/>
      <c r="C49" s="144"/>
      <c r="D49" s="112"/>
      <c r="E49" s="137"/>
      <c r="F49" s="137"/>
      <c r="G49" s="137"/>
      <c r="H49" s="137"/>
      <c r="I49" s="137"/>
      <c r="J49" s="137"/>
      <c r="K49" s="137"/>
      <c r="L49" s="137"/>
      <c r="M49" s="137"/>
      <c r="N49" s="155"/>
      <c r="O49" s="137"/>
      <c r="P49" s="137"/>
      <c r="Q49" s="136"/>
      <c r="R49" s="137"/>
    </row>
    <row r="50" ht="18" customHeight="1" spans="1:18">
      <c r="A50" s="145"/>
      <c r="B50" s="146"/>
      <c r="C50" s="230" t="s">
        <v>60</v>
      </c>
      <c r="D50" s="148"/>
      <c r="E50" s="148">
        <f>MAX(E16:E47)</f>
        <v>98</v>
      </c>
      <c r="F50" s="148">
        <f>MAX(F16:F47)</f>
        <v>90</v>
      </c>
      <c r="G50" s="148">
        <f>MAX(G16:G47)</f>
        <v>92</v>
      </c>
      <c r="H50" s="148">
        <f>MAX(H16:H47)</f>
        <v>92</v>
      </c>
      <c r="I50" s="148">
        <f t="shared" ref="I50:O50" si="4">MAX(I16:I47)</f>
        <v>94</v>
      </c>
      <c r="J50" s="148">
        <f t="shared" si="4"/>
        <v>74</v>
      </c>
      <c r="K50" s="148">
        <f t="shared" si="4"/>
        <v>95</v>
      </c>
      <c r="L50" s="148">
        <f t="shared" si="4"/>
        <v>92</v>
      </c>
      <c r="M50" s="148">
        <f t="shared" si="4"/>
        <v>97</v>
      </c>
      <c r="N50" s="148">
        <f t="shared" si="4"/>
        <v>96</v>
      </c>
      <c r="O50" s="148">
        <f t="shared" si="4"/>
        <v>97</v>
      </c>
      <c r="P50" s="156"/>
      <c r="Q50" s="145"/>
      <c r="R50" s="159"/>
    </row>
    <row r="51" ht="18" customHeight="1" spans="1:18">
      <c r="A51" s="145"/>
      <c r="B51" s="146"/>
      <c r="C51" s="230" t="s">
        <v>61</v>
      </c>
      <c r="D51" s="148"/>
      <c r="E51" s="148">
        <f>MIN(E16:E47)</f>
        <v>78</v>
      </c>
      <c r="F51" s="148">
        <f>MIN(F16:F47)</f>
        <v>67</v>
      </c>
      <c r="G51" s="148">
        <f>MIN(G16:G47)</f>
        <v>68</v>
      </c>
      <c r="H51" s="148">
        <f>MIN(H16:H47)</f>
        <v>53</v>
      </c>
      <c r="I51" s="148">
        <f t="shared" ref="I51:O51" si="5">MIN(I16:I47)</f>
        <v>46</v>
      </c>
      <c r="J51" s="148">
        <f t="shared" si="5"/>
        <v>44</v>
      </c>
      <c r="K51" s="148">
        <f t="shared" si="5"/>
        <v>70</v>
      </c>
      <c r="L51" s="148">
        <f t="shared" si="5"/>
        <v>63</v>
      </c>
      <c r="M51" s="148">
        <f t="shared" si="5"/>
        <v>70</v>
      </c>
      <c r="N51" s="148">
        <f t="shared" si="5"/>
        <v>70</v>
      </c>
      <c r="O51" s="148">
        <f t="shared" si="5"/>
        <v>83</v>
      </c>
      <c r="P51" s="156"/>
      <c r="Q51" s="145"/>
      <c r="R51" s="159"/>
    </row>
    <row r="52" ht="18" customHeight="1" spans="1:18">
      <c r="A52" s="145"/>
      <c r="B52" s="146"/>
      <c r="C52" s="230" t="s">
        <v>62</v>
      </c>
      <c r="D52" s="148"/>
      <c r="E52" s="148">
        <f>AVERAGE(E16:E47)</f>
        <v>87.03125</v>
      </c>
      <c r="F52" s="148">
        <f>AVERAGE(F16:F47)</f>
        <v>79.125</v>
      </c>
      <c r="G52" s="148">
        <f>AVERAGE(G16:G47)</f>
        <v>80.8125</v>
      </c>
      <c r="H52" s="148">
        <f>AVERAGE(H16:H47)</f>
        <v>69.5625</v>
      </c>
      <c r="I52" s="148">
        <f t="shared" ref="I52:O52" si="6">AVERAGE(I16:I47)</f>
        <v>73.84375</v>
      </c>
      <c r="J52" s="148">
        <f t="shared" si="6"/>
        <v>59.125</v>
      </c>
      <c r="K52" s="148">
        <f t="shared" si="6"/>
        <v>81.5625</v>
      </c>
      <c r="L52" s="148">
        <f t="shared" si="6"/>
        <v>77.59375</v>
      </c>
      <c r="M52" s="148">
        <f t="shared" si="6"/>
        <v>84.375</v>
      </c>
      <c r="N52" s="148">
        <f t="shared" si="6"/>
        <v>84.71875</v>
      </c>
      <c r="O52" s="148">
        <f t="shared" si="6"/>
        <v>91.375</v>
      </c>
      <c r="P52" s="156"/>
      <c r="Q52" s="145"/>
      <c r="R52" s="159"/>
    </row>
    <row r="53" ht="20.1" customHeight="1" spans="3:3">
      <c r="C53" s="68"/>
    </row>
    <row r="54" ht="20.1" customHeight="1" spans="3:16">
      <c r="C54" t="s">
        <v>63</v>
      </c>
      <c r="D54" s="114"/>
      <c r="E54" s="115"/>
      <c r="F54" s="115"/>
      <c r="G54" s="115"/>
      <c r="H54" s="115"/>
      <c r="I54" s="115"/>
      <c r="J54" s="115"/>
      <c r="K54" s="115"/>
      <c r="L54" s="118" t="s">
        <v>64</v>
      </c>
      <c r="M54" s="115"/>
      <c r="N54" s="115"/>
      <c r="O54" s="115"/>
      <c r="P54" s="115"/>
    </row>
    <row r="55" ht="20.1" customHeight="1" spans="3:16">
      <c r="C55" s="116" t="s">
        <v>65</v>
      </c>
      <c r="D55" s="114"/>
      <c r="E55" s="71" t="s">
        <v>66</v>
      </c>
      <c r="F55" s="115"/>
      <c r="G55" s="115"/>
      <c r="H55" s="115"/>
      <c r="I55" s="115"/>
      <c r="J55" s="115"/>
      <c r="K55" s="115"/>
      <c r="L55" s="129" t="s">
        <v>324</v>
      </c>
      <c r="N55" s="115"/>
      <c r="O55" s="115"/>
      <c r="P55" s="115"/>
    </row>
    <row r="56" ht="20.1" customHeight="1" spans="3:16">
      <c r="C56" s="117"/>
      <c r="D56" s="114"/>
      <c r="E56" s="114"/>
      <c r="F56" s="115"/>
      <c r="G56" s="115"/>
      <c r="H56" s="115"/>
      <c r="I56" s="115"/>
      <c r="J56" s="115"/>
      <c r="K56" s="115"/>
      <c r="L56" s="115"/>
      <c r="M56" s="115"/>
      <c r="N56" s="115"/>
      <c r="O56" s="115"/>
      <c r="P56" s="115"/>
    </row>
    <row r="57" ht="20.1" customHeight="1" spans="3:16">
      <c r="C57" s="117"/>
      <c r="D57" s="114"/>
      <c r="E57" s="114"/>
      <c r="F57" s="115"/>
      <c r="G57" s="115"/>
      <c r="H57" s="115"/>
      <c r="I57" s="115"/>
      <c r="J57" s="115"/>
      <c r="K57" s="115"/>
      <c r="M57" s="115"/>
      <c r="N57" s="115"/>
      <c r="O57" s="115"/>
      <c r="P57" s="115"/>
    </row>
    <row r="58" ht="20.1" customHeight="1" spans="3:16">
      <c r="C58" s="118" t="s">
        <v>68</v>
      </c>
      <c r="D58" s="114"/>
      <c r="E58" t="s">
        <v>69</v>
      </c>
      <c r="F58" s="115"/>
      <c r="G58" s="115"/>
      <c r="H58" s="115"/>
      <c r="I58" s="115"/>
      <c r="J58" s="115"/>
      <c r="K58" s="115"/>
      <c r="L58" s="118" t="s">
        <v>325</v>
      </c>
      <c r="M58" s="115"/>
      <c r="N58" s="115"/>
      <c r="O58" s="115"/>
      <c r="P58" s="115"/>
    </row>
    <row r="59" ht="20.1" customHeight="1" spans="3:16">
      <c r="C59" s="116" t="s">
        <v>71</v>
      </c>
      <c r="G59" s="115"/>
      <c r="H59" s="115"/>
      <c r="I59" s="115"/>
      <c r="J59" s="115"/>
      <c r="K59" s="115"/>
      <c r="L59" s="116" t="s">
        <v>326</v>
      </c>
      <c r="M59" s="115"/>
      <c r="N59" s="115"/>
      <c r="O59" s="115"/>
      <c r="P59" s="115"/>
    </row>
    <row r="60" ht="20.1" customHeight="1" spans="3:16">
      <c r="C60" s="115"/>
      <c r="F60" s="115"/>
      <c r="G60" s="115"/>
      <c r="H60" s="115"/>
      <c r="I60" s="115"/>
      <c r="J60" s="115"/>
      <c r="K60" s="115"/>
      <c r="L60" s="115"/>
      <c r="M60" s="115"/>
      <c r="N60" s="115"/>
      <c r="O60" s="115"/>
      <c r="P60" s="115"/>
    </row>
    <row r="61" ht="20.1" customHeight="1" spans="3:16">
      <c r="C61" s="115"/>
      <c r="F61" s="115"/>
      <c r="G61" s="115"/>
      <c r="H61" s="115"/>
      <c r="I61" s="115"/>
      <c r="J61" s="115"/>
      <c r="K61" s="115"/>
      <c r="L61" s="115"/>
      <c r="M61" s="115"/>
      <c r="N61" s="115"/>
      <c r="O61" s="115"/>
      <c r="P61" s="115"/>
    </row>
    <row r="62" ht="20.1" customHeight="1" spans="2:16">
      <c r="B62" s="119"/>
      <c r="C62" s="120"/>
      <c r="D62" s="121"/>
      <c r="E62" s="121"/>
      <c r="F62" s="119"/>
      <c r="G62" s="119"/>
      <c r="H62" s="119"/>
      <c r="I62" s="119"/>
      <c r="J62" s="119"/>
      <c r="K62" s="119"/>
      <c r="L62" s="115"/>
      <c r="M62" s="115"/>
      <c r="N62" s="115"/>
      <c r="O62" s="115"/>
      <c r="P62" s="115"/>
    </row>
    <row r="63" ht="13.5" customHeight="1" spans="2:16">
      <c r="B63" s="119"/>
      <c r="C63" s="120"/>
      <c r="D63" s="121"/>
      <c r="E63" s="121"/>
      <c r="F63" s="119"/>
      <c r="G63" s="119"/>
      <c r="H63" s="119"/>
      <c r="I63" s="119"/>
      <c r="J63" s="119"/>
      <c r="K63" s="119"/>
      <c r="L63" s="115"/>
      <c r="M63" s="115"/>
      <c r="N63" s="115"/>
      <c r="O63" s="115"/>
      <c r="P63" s="115"/>
    </row>
    <row r="64" ht="20.1" customHeight="1" spans="3:16">
      <c r="C64" s="115"/>
      <c r="D64" s="114"/>
      <c r="E64" s="115"/>
      <c r="F64" s="115"/>
      <c r="G64" s="115"/>
      <c r="H64" s="115"/>
      <c r="I64" s="115"/>
      <c r="J64" s="115"/>
      <c r="K64" s="115"/>
      <c r="L64" s="115"/>
      <c r="M64" s="115"/>
      <c r="N64" s="115"/>
      <c r="O64" s="115"/>
      <c r="P64" s="115"/>
    </row>
    <row r="65" customHeight="1" spans="1:18">
      <c r="A65" s="4" t="s">
        <v>0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customHeight="1" spans="1:18">
      <c r="A66" s="5" t="s">
        <v>1</v>
      </c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</row>
    <row r="67" customHeight="1" spans="1:18">
      <c r="A67" s="6" t="s">
        <v>2</v>
      </c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</row>
    <row r="68" customHeight="1" spans="1:18">
      <c r="A68" s="7" t="s">
        <v>3</v>
      </c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</row>
    <row r="69" customHeight="1" spans="1:18">
      <c r="A69" s="8" t="s">
        <v>4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</row>
    <row r="70" customHeight="1" spans="1:18">
      <c r="A70" s="9" t="s">
        <v>5</v>
      </c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</row>
    <row r="71" ht="10.5" customHeight="1" spans="1:18">
      <c r="A71" s="10"/>
      <c r="B71" s="10"/>
      <c r="C71" s="10"/>
      <c r="D71" s="10"/>
      <c r="E71" s="10"/>
      <c r="F71" s="10"/>
      <c r="G71" s="10"/>
      <c r="H71" s="10"/>
      <c r="I71" s="10"/>
      <c r="J71" s="29"/>
      <c r="K71" s="29"/>
      <c r="L71" s="29"/>
      <c r="M71" s="30"/>
      <c r="N71" s="30"/>
      <c r="O71" s="30"/>
      <c r="P71" s="30"/>
      <c r="Q71" s="30"/>
      <c r="R71" s="34"/>
    </row>
    <row r="72" ht="10.5" customHeight="1" spans="1:18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31"/>
      <c r="N72" s="31"/>
      <c r="O72" s="31"/>
      <c r="P72" s="31"/>
      <c r="Q72" s="31"/>
      <c r="R72" s="35"/>
    </row>
    <row r="73" customHeight="1" spans="1:18">
      <c r="A73" s="12" t="s">
        <v>6</v>
      </c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</row>
    <row r="74" customHeight="1" spans="1:18">
      <c r="A74" s="12" t="s">
        <v>7</v>
      </c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</row>
    <row r="75" customHeight="1" spans="1:18">
      <c r="A75" s="12" t="s">
        <v>8</v>
      </c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</row>
    <row r="76" ht="20.1" customHeight="1" spans="3:3">
      <c r="C76" s="68"/>
    </row>
    <row r="77" customHeight="1" spans="1:18">
      <c r="A77" s="13" t="s">
        <v>9</v>
      </c>
      <c r="B77" s="14" t="s">
        <v>10</v>
      </c>
      <c r="C77" s="14" t="s">
        <v>11</v>
      </c>
      <c r="D77" s="15" t="s">
        <v>12</v>
      </c>
      <c r="E77" s="16" t="s">
        <v>13</v>
      </c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5" t="s">
        <v>14</v>
      </c>
      <c r="Q77" s="15" t="s">
        <v>15</v>
      </c>
      <c r="R77" s="36" t="s">
        <v>16</v>
      </c>
    </row>
    <row r="78" ht="42.05" spans="1:18">
      <c r="A78" s="17"/>
      <c r="B78" s="18"/>
      <c r="C78" s="18"/>
      <c r="D78" s="19"/>
      <c r="E78" s="20" t="s">
        <v>17</v>
      </c>
      <c r="F78" s="20" t="s">
        <v>18</v>
      </c>
      <c r="G78" s="20" t="s">
        <v>19</v>
      </c>
      <c r="H78" s="20" t="s">
        <v>20</v>
      </c>
      <c r="I78" s="20" t="s">
        <v>21</v>
      </c>
      <c r="J78" s="20" t="s">
        <v>22</v>
      </c>
      <c r="K78" s="20" t="s">
        <v>23</v>
      </c>
      <c r="L78" s="20" t="s">
        <v>24</v>
      </c>
      <c r="M78" s="20" t="s">
        <v>25</v>
      </c>
      <c r="N78" s="20" t="s">
        <v>26</v>
      </c>
      <c r="O78" s="20" t="s">
        <v>27</v>
      </c>
      <c r="P78" s="19"/>
      <c r="Q78" s="19"/>
      <c r="R78" s="37"/>
    </row>
    <row r="79" s="73" customFormat="1" ht="18" customHeight="1" spans="1:18">
      <c r="A79" s="138" t="s">
        <v>28</v>
      </c>
      <c r="B79" s="138"/>
      <c r="C79" s="138"/>
      <c r="D79" s="138"/>
      <c r="E79" s="139">
        <v>75</v>
      </c>
      <c r="F79" s="139">
        <v>75</v>
      </c>
      <c r="G79" s="139">
        <v>75</v>
      </c>
      <c r="H79" s="139">
        <v>75</v>
      </c>
      <c r="I79" s="139">
        <v>75</v>
      </c>
      <c r="J79" s="139">
        <v>75</v>
      </c>
      <c r="K79" s="139">
        <v>75</v>
      </c>
      <c r="L79" s="139">
        <v>75</v>
      </c>
      <c r="M79" s="139">
        <v>75</v>
      </c>
      <c r="N79" s="139">
        <v>75</v>
      </c>
      <c r="O79" s="139">
        <v>75</v>
      </c>
      <c r="P79" s="139"/>
      <c r="Q79" s="139"/>
      <c r="R79" s="139"/>
    </row>
    <row r="80" s="73" customFormat="1" ht="18" customHeight="1" spans="1:20">
      <c r="A80" s="102">
        <v>1</v>
      </c>
      <c r="B80" s="140">
        <v>17187743</v>
      </c>
      <c r="C80" s="104" t="s">
        <v>327</v>
      </c>
      <c r="D80" s="102" t="s">
        <v>328</v>
      </c>
      <c r="E80" s="105">
        <v>48</v>
      </c>
      <c r="F80" s="103">
        <v>63</v>
      </c>
      <c r="G80" s="105">
        <v>60</v>
      </c>
      <c r="H80" s="105">
        <v>37</v>
      </c>
      <c r="I80" s="105">
        <v>43</v>
      </c>
      <c r="J80" s="105">
        <v>53</v>
      </c>
      <c r="K80" s="105">
        <v>47</v>
      </c>
      <c r="L80" s="105">
        <v>65</v>
      </c>
      <c r="M80" s="122">
        <v>67</v>
      </c>
      <c r="N80" s="105">
        <v>63</v>
      </c>
      <c r="O80" s="123">
        <v>60</v>
      </c>
      <c r="P80" s="105">
        <f>SUM(E80:O80)</f>
        <v>606</v>
      </c>
      <c r="Q80" s="130">
        <f>AVERAGE(E80:O80)</f>
        <v>55.0909090909091</v>
      </c>
      <c r="R80" s="131">
        <f>RANK(P80,$P$80:$P$111)</f>
        <v>29</v>
      </c>
      <c r="T80" s="157"/>
    </row>
    <row r="81" s="73" customFormat="1" ht="18" customHeight="1" spans="1:18">
      <c r="A81" s="106">
        <v>2</v>
      </c>
      <c r="B81" s="140">
        <v>17187553</v>
      </c>
      <c r="C81" s="104" t="s">
        <v>329</v>
      </c>
      <c r="D81" s="106" t="s">
        <v>328</v>
      </c>
      <c r="E81" s="107">
        <v>65</v>
      </c>
      <c r="F81" s="108">
        <v>77</v>
      </c>
      <c r="G81" s="107">
        <v>68</v>
      </c>
      <c r="H81" s="107">
        <v>62</v>
      </c>
      <c r="I81" s="107">
        <v>55</v>
      </c>
      <c r="J81" s="107">
        <v>60</v>
      </c>
      <c r="K81" s="107">
        <v>65</v>
      </c>
      <c r="L81" s="107">
        <v>55</v>
      </c>
      <c r="M81" s="124">
        <v>65</v>
      </c>
      <c r="N81" s="107">
        <v>68</v>
      </c>
      <c r="O81" s="125">
        <v>82</v>
      </c>
      <c r="P81" s="107">
        <f t="shared" ref="P81:P111" si="7">SUM(E81:O81)</f>
        <v>722</v>
      </c>
      <c r="Q81" s="132">
        <f t="shared" ref="Q81:Q111" si="8">AVERAGE(E81:O81)</f>
        <v>65.6363636363636</v>
      </c>
      <c r="R81" s="131">
        <f t="shared" ref="R81:R111" si="9">RANK(P81,$P$80:$P$111)</f>
        <v>17</v>
      </c>
    </row>
    <row r="82" s="73" customFormat="1" ht="18" customHeight="1" spans="1:18">
      <c r="A82" s="106">
        <v>3</v>
      </c>
      <c r="B82" s="140">
        <v>17187525</v>
      </c>
      <c r="C82" s="104" t="s">
        <v>330</v>
      </c>
      <c r="D82" s="106" t="s">
        <v>328</v>
      </c>
      <c r="E82" s="107">
        <v>48</v>
      </c>
      <c r="F82" s="108">
        <v>62</v>
      </c>
      <c r="G82" s="107">
        <v>60</v>
      </c>
      <c r="H82" s="107">
        <v>53</v>
      </c>
      <c r="I82" s="107">
        <v>46</v>
      </c>
      <c r="J82" s="107">
        <v>40</v>
      </c>
      <c r="K82" s="107">
        <v>45</v>
      </c>
      <c r="L82" s="107">
        <v>58</v>
      </c>
      <c r="M82" s="124">
        <v>71</v>
      </c>
      <c r="N82" s="107">
        <v>45</v>
      </c>
      <c r="O82" s="125">
        <v>73</v>
      </c>
      <c r="P82" s="107">
        <f t="shared" si="7"/>
        <v>601</v>
      </c>
      <c r="Q82" s="132">
        <f t="shared" si="8"/>
        <v>54.6363636363636</v>
      </c>
      <c r="R82" s="131">
        <f t="shared" si="9"/>
        <v>31</v>
      </c>
    </row>
    <row r="83" s="73" customFormat="1" ht="18" customHeight="1" spans="1:18">
      <c r="A83" s="106">
        <v>4</v>
      </c>
      <c r="B83" s="140">
        <v>17187713</v>
      </c>
      <c r="C83" s="104" t="s">
        <v>331</v>
      </c>
      <c r="D83" s="106" t="s">
        <v>328</v>
      </c>
      <c r="E83" s="107">
        <v>73</v>
      </c>
      <c r="F83" s="108">
        <v>70</v>
      </c>
      <c r="G83" s="107">
        <v>80</v>
      </c>
      <c r="H83" s="107">
        <v>48</v>
      </c>
      <c r="I83" s="107">
        <v>55</v>
      </c>
      <c r="J83" s="107">
        <v>70</v>
      </c>
      <c r="K83" s="107">
        <v>55</v>
      </c>
      <c r="L83" s="107">
        <v>68</v>
      </c>
      <c r="M83" s="124">
        <v>82</v>
      </c>
      <c r="N83" s="126">
        <v>81</v>
      </c>
      <c r="O83" s="125">
        <v>70</v>
      </c>
      <c r="P83" s="107">
        <f t="shared" si="7"/>
        <v>752</v>
      </c>
      <c r="Q83" s="132">
        <f t="shared" si="8"/>
        <v>68.3636363636364</v>
      </c>
      <c r="R83" s="131">
        <f t="shared" si="9"/>
        <v>12</v>
      </c>
    </row>
    <row r="84" s="73" customFormat="1" ht="18" customHeight="1" spans="1:18">
      <c r="A84" s="106">
        <v>5</v>
      </c>
      <c r="B84" s="140">
        <v>17187682</v>
      </c>
      <c r="C84" s="104" t="s">
        <v>332</v>
      </c>
      <c r="D84" s="106" t="s">
        <v>328</v>
      </c>
      <c r="E84" s="107">
        <v>67</v>
      </c>
      <c r="F84" s="108">
        <v>63</v>
      </c>
      <c r="G84" s="107">
        <v>75</v>
      </c>
      <c r="H84" s="107">
        <v>53</v>
      </c>
      <c r="I84" s="107">
        <v>61</v>
      </c>
      <c r="J84" s="107">
        <v>65</v>
      </c>
      <c r="K84" s="107">
        <v>62</v>
      </c>
      <c r="L84" s="107">
        <v>65</v>
      </c>
      <c r="M84" s="124">
        <v>71</v>
      </c>
      <c r="N84" s="126">
        <v>76</v>
      </c>
      <c r="O84" s="125">
        <v>83</v>
      </c>
      <c r="P84" s="107">
        <f t="shared" si="7"/>
        <v>741</v>
      </c>
      <c r="Q84" s="132">
        <f t="shared" si="8"/>
        <v>67.3636363636364</v>
      </c>
      <c r="R84" s="131">
        <f t="shared" si="9"/>
        <v>14</v>
      </c>
    </row>
    <row r="85" s="73" customFormat="1" ht="18" customHeight="1" spans="1:18">
      <c r="A85" s="106">
        <v>6</v>
      </c>
      <c r="B85" s="140">
        <v>17187683</v>
      </c>
      <c r="C85" s="104" t="s">
        <v>333</v>
      </c>
      <c r="D85" s="106" t="s">
        <v>328</v>
      </c>
      <c r="E85" s="107">
        <v>63</v>
      </c>
      <c r="F85" s="108">
        <v>85</v>
      </c>
      <c r="G85" s="107">
        <v>73</v>
      </c>
      <c r="H85" s="107">
        <v>57</v>
      </c>
      <c r="I85" s="107">
        <v>49</v>
      </c>
      <c r="J85" s="107">
        <v>55</v>
      </c>
      <c r="K85" s="107">
        <v>65</v>
      </c>
      <c r="L85" s="107">
        <v>78</v>
      </c>
      <c r="M85" s="124">
        <v>81</v>
      </c>
      <c r="N85" s="126">
        <v>72</v>
      </c>
      <c r="O85" s="125">
        <v>77</v>
      </c>
      <c r="P85" s="107">
        <f t="shared" si="7"/>
        <v>755</v>
      </c>
      <c r="Q85" s="132">
        <f t="shared" si="8"/>
        <v>68.6363636363636</v>
      </c>
      <c r="R85" s="131">
        <f t="shared" si="9"/>
        <v>10</v>
      </c>
    </row>
    <row r="86" s="73" customFormat="1" ht="18" customHeight="1" spans="1:18">
      <c r="A86" s="106">
        <v>7</v>
      </c>
      <c r="B86" s="140">
        <v>17187588</v>
      </c>
      <c r="C86" s="104" t="s">
        <v>334</v>
      </c>
      <c r="D86" s="106" t="s">
        <v>328</v>
      </c>
      <c r="E86" s="107">
        <v>63</v>
      </c>
      <c r="F86" s="108">
        <v>80</v>
      </c>
      <c r="G86" s="107">
        <v>67</v>
      </c>
      <c r="H86" s="107">
        <v>47</v>
      </c>
      <c r="I86" s="107">
        <v>49</v>
      </c>
      <c r="J86" s="107">
        <v>53</v>
      </c>
      <c r="K86" s="107">
        <v>72</v>
      </c>
      <c r="L86" s="107">
        <v>72</v>
      </c>
      <c r="M86" s="124">
        <v>70</v>
      </c>
      <c r="N86" s="126">
        <v>64</v>
      </c>
      <c r="O86" s="125">
        <v>77</v>
      </c>
      <c r="P86" s="107">
        <f t="shared" si="7"/>
        <v>714</v>
      </c>
      <c r="Q86" s="132">
        <f t="shared" si="8"/>
        <v>64.9090909090909</v>
      </c>
      <c r="R86" s="131">
        <f t="shared" si="9"/>
        <v>19</v>
      </c>
    </row>
    <row r="87" s="73" customFormat="1" ht="18" customHeight="1" spans="1:18">
      <c r="A87" s="106">
        <v>8</v>
      </c>
      <c r="B87" s="140">
        <v>17187686</v>
      </c>
      <c r="C87" s="104" t="s">
        <v>335</v>
      </c>
      <c r="D87" s="106" t="s">
        <v>328</v>
      </c>
      <c r="E87" s="107">
        <v>48</v>
      </c>
      <c r="F87" s="108">
        <v>60</v>
      </c>
      <c r="G87" s="107">
        <v>52</v>
      </c>
      <c r="H87" s="107">
        <v>48</v>
      </c>
      <c r="I87" s="107">
        <v>49</v>
      </c>
      <c r="J87" s="107">
        <v>45</v>
      </c>
      <c r="K87" s="107">
        <v>40</v>
      </c>
      <c r="L87" s="107">
        <v>53</v>
      </c>
      <c r="M87" s="124">
        <v>65</v>
      </c>
      <c r="N87" s="126">
        <v>60</v>
      </c>
      <c r="O87" s="125">
        <v>67</v>
      </c>
      <c r="P87" s="107">
        <f t="shared" si="7"/>
        <v>587</v>
      </c>
      <c r="Q87" s="132">
        <f t="shared" si="8"/>
        <v>53.3636363636364</v>
      </c>
      <c r="R87" s="131">
        <f t="shared" si="9"/>
        <v>32</v>
      </c>
    </row>
    <row r="88" s="73" customFormat="1" ht="18" customHeight="1" spans="1:18">
      <c r="A88" s="106">
        <v>9</v>
      </c>
      <c r="B88" s="140">
        <v>17187594</v>
      </c>
      <c r="C88" s="104" t="s">
        <v>336</v>
      </c>
      <c r="D88" s="106" t="s">
        <v>328</v>
      </c>
      <c r="E88" s="107">
        <v>75</v>
      </c>
      <c r="F88" s="108">
        <v>82</v>
      </c>
      <c r="G88" s="107">
        <v>73</v>
      </c>
      <c r="H88" s="107">
        <v>67</v>
      </c>
      <c r="I88" s="107">
        <v>67</v>
      </c>
      <c r="J88" s="107">
        <v>55</v>
      </c>
      <c r="K88" s="107">
        <v>63</v>
      </c>
      <c r="L88" s="107">
        <v>70</v>
      </c>
      <c r="M88" s="124">
        <v>87</v>
      </c>
      <c r="N88" s="126">
        <v>70</v>
      </c>
      <c r="O88" s="125">
        <v>77</v>
      </c>
      <c r="P88" s="107">
        <f t="shared" si="7"/>
        <v>786</v>
      </c>
      <c r="Q88" s="132">
        <f t="shared" si="8"/>
        <v>71.4545454545455</v>
      </c>
      <c r="R88" s="131">
        <f t="shared" si="9"/>
        <v>3</v>
      </c>
    </row>
    <row r="89" s="73" customFormat="1" ht="18" customHeight="1" spans="1:18">
      <c r="A89" s="106">
        <v>10</v>
      </c>
      <c r="B89" s="140">
        <v>17187596</v>
      </c>
      <c r="C89" s="104" t="s">
        <v>337</v>
      </c>
      <c r="D89" s="106" t="s">
        <v>328</v>
      </c>
      <c r="E89" s="107">
        <v>80</v>
      </c>
      <c r="F89" s="108">
        <v>79</v>
      </c>
      <c r="G89" s="107">
        <v>68</v>
      </c>
      <c r="H89" s="107">
        <v>60</v>
      </c>
      <c r="I89" s="107">
        <v>55</v>
      </c>
      <c r="J89" s="107">
        <v>48</v>
      </c>
      <c r="K89" s="107">
        <v>75</v>
      </c>
      <c r="L89" s="107">
        <v>90</v>
      </c>
      <c r="M89" s="124">
        <v>75</v>
      </c>
      <c r="N89" s="126">
        <v>75</v>
      </c>
      <c r="O89" s="125">
        <v>76</v>
      </c>
      <c r="P89" s="107">
        <f t="shared" si="7"/>
        <v>781</v>
      </c>
      <c r="Q89" s="132">
        <f t="shared" si="8"/>
        <v>71</v>
      </c>
      <c r="R89" s="131">
        <f t="shared" si="9"/>
        <v>4</v>
      </c>
    </row>
    <row r="90" s="73" customFormat="1" ht="18" customHeight="1" spans="1:18">
      <c r="A90" s="106">
        <v>11</v>
      </c>
      <c r="B90" s="140">
        <v>17187742</v>
      </c>
      <c r="C90" s="104" t="s">
        <v>338</v>
      </c>
      <c r="D90" s="106" t="s">
        <v>328</v>
      </c>
      <c r="E90" s="107">
        <v>73</v>
      </c>
      <c r="F90" s="108">
        <v>72</v>
      </c>
      <c r="G90" s="107">
        <v>67</v>
      </c>
      <c r="H90" s="107">
        <v>45</v>
      </c>
      <c r="I90" s="107">
        <v>43</v>
      </c>
      <c r="J90" s="107">
        <v>55</v>
      </c>
      <c r="K90" s="107">
        <v>63</v>
      </c>
      <c r="L90" s="107">
        <v>73</v>
      </c>
      <c r="M90" s="124">
        <v>82</v>
      </c>
      <c r="N90" s="126">
        <v>63</v>
      </c>
      <c r="O90" s="125">
        <v>77</v>
      </c>
      <c r="P90" s="107">
        <f t="shared" si="7"/>
        <v>713</v>
      </c>
      <c r="Q90" s="132">
        <f t="shared" si="8"/>
        <v>64.8181818181818</v>
      </c>
      <c r="R90" s="131">
        <f t="shared" si="9"/>
        <v>20</v>
      </c>
    </row>
    <row r="91" s="73" customFormat="1" ht="18" customHeight="1" spans="1:18">
      <c r="A91" s="106">
        <v>12</v>
      </c>
      <c r="B91" s="140">
        <v>17187624</v>
      </c>
      <c r="C91" s="104" t="s">
        <v>339</v>
      </c>
      <c r="D91" s="106" t="s">
        <v>328</v>
      </c>
      <c r="E91" s="107">
        <v>73</v>
      </c>
      <c r="F91" s="108">
        <v>70</v>
      </c>
      <c r="G91" s="107">
        <v>63</v>
      </c>
      <c r="H91" s="107">
        <v>50</v>
      </c>
      <c r="I91" s="107">
        <v>49</v>
      </c>
      <c r="J91" s="107">
        <v>43</v>
      </c>
      <c r="K91" s="107">
        <v>75</v>
      </c>
      <c r="L91" s="107">
        <v>78</v>
      </c>
      <c r="M91" s="124">
        <v>69</v>
      </c>
      <c r="N91" s="126">
        <v>66</v>
      </c>
      <c r="O91" s="125">
        <v>77</v>
      </c>
      <c r="P91" s="107">
        <f t="shared" si="7"/>
        <v>713</v>
      </c>
      <c r="Q91" s="132">
        <f t="shared" si="8"/>
        <v>64.8181818181818</v>
      </c>
      <c r="R91" s="131">
        <f t="shared" si="9"/>
        <v>20</v>
      </c>
    </row>
    <row r="92" s="73" customFormat="1" ht="18" customHeight="1" spans="1:18">
      <c r="A92" s="106">
        <v>13</v>
      </c>
      <c r="B92" s="140">
        <v>17187659</v>
      </c>
      <c r="C92" s="104" t="s">
        <v>340</v>
      </c>
      <c r="D92" s="106" t="s">
        <v>328</v>
      </c>
      <c r="E92" s="107">
        <v>55</v>
      </c>
      <c r="F92" s="108">
        <v>79</v>
      </c>
      <c r="G92" s="107">
        <v>72</v>
      </c>
      <c r="H92" s="107">
        <v>60</v>
      </c>
      <c r="I92" s="107">
        <v>55</v>
      </c>
      <c r="J92" s="107">
        <v>40</v>
      </c>
      <c r="K92" s="107">
        <v>70</v>
      </c>
      <c r="L92" s="107">
        <v>77</v>
      </c>
      <c r="M92" s="124">
        <v>65</v>
      </c>
      <c r="N92" s="126">
        <v>64</v>
      </c>
      <c r="O92" s="125">
        <v>67</v>
      </c>
      <c r="P92" s="107">
        <f t="shared" si="7"/>
        <v>704</v>
      </c>
      <c r="Q92" s="132">
        <f t="shared" si="8"/>
        <v>64</v>
      </c>
      <c r="R92" s="131">
        <f t="shared" si="9"/>
        <v>24</v>
      </c>
    </row>
    <row r="93" s="73" customFormat="1" ht="18" customHeight="1" spans="1:18">
      <c r="A93" s="106">
        <v>14</v>
      </c>
      <c r="B93" s="140">
        <v>17187562</v>
      </c>
      <c r="C93" s="104" t="s">
        <v>341</v>
      </c>
      <c r="D93" s="106" t="s">
        <v>328</v>
      </c>
      <c r="E93" s="107">
        <v>73</v>
      </c>
      <c r="F93" s="108">
        <v>87</v>
      </c>
      <c r="G93" s="107">
        <v>82</v>
      </c>
      <c r="H93" s="107">
        <v>55</v>
      </c>
      <c r="I93" s="107">
        <v>67</v>
      </c>
      <c r="J93" s="107">
        <v>80</v>
      </c>
      <c r="K93" s="107">
        <v>78</v>
      </c>
      <c r="L93" s="107">
        <v>80</v>
      </c>
      <c r="M93" s="124">
        <v>71</v>
      </c>
      <c r="N93" s="126">
        <v>75</v>
      </c>
      <c r="O93" s="125">
        <v>78</v>
      </c>
      <c r="P93" s="107">
        <f t="shared" si="7"/>
        <v>826</v>
      </c>
      <c r="Q93" s="132">
        <f t="shared" si="8"/>
        <v>75.0909090909091</v>
      </c>
      <c r="R93" s="131">
        <f t="shared" si="9"/>
        <v>1</v>
      </c>
    </row>
    <row r="94" s="73" customFormat="1" ht="18" customHeight="1" spans="1:18">
      <c r="A94" s="106">
        <v>15</v>
      </c>
      <c r="B94" s="140">
        <v>17187629</v>
      </c>
      <c r="C94" s="104" t="s">
        <v>342</v>
      </c>
      <c r="D94" s="106" t="s">
        <v>328</v>
      </c>
      <c r="E94" s="107">
        <v>82</v>
      </c>
      <c r="F94" s="108">
        <v>77</v>
      </c>
      <c r="G94" s="107">
        <v>70</v>
      </c>
      <c r="H94" s="107">
        <v>45</v>
      </c>
      <c r="I94" s="107">
        <v>64</v>
      </c>
      <c r="J94" s="107">
        <v>63</v>
      </c>
      <c r="K94" s="107">
        <v>83</v>
      </c>
      <c r="L94" s="107">
        <v>65</v>
      </c>
      <c r="M94" s="124">
        <v>67</v>
      </c>
      <c r="N94" s="126">
        <v>61</v>
      </c>
      <c r="O94" s="125">
        <v>77</v>
      </c>
      <c r="P94" s="107">
        <f t="shared" si="7"/>
        <v>754</v>
      </c>
      <c r="Q94" s="132">
        <f t="shared" si="8"/>
        <v>68.5454545454545</v>
      </c>
      <c r="R94" s="131">
        <f t="shared" si="9"/>
        <v>11</v>
      </c>
    </row>
    <row r="95" s="73" customFormat="1" ht="18" customHeight="1" spans="1:18">
      <c r="A95" s="106">
        <v>16</v>
      </c>
      <c r="B95" s="140">
        <v>17187602</v>
      </c>
      <c r="C95" s="104" t="s">
        <v>343</v>
      </c>
      <c r="D95" s="106" t="s">
        <v>328</v>
      </c>
      <c r="E95" s="107">
        <v>55</v>
      </c>
      <c r="F95" s="108">
        <v>52</v>
      </c>
      <c r="G95" s="107">
        <v>52</v>
      </c>
      <c r="H95" s="107">
        <v>45</v>
      </c>
      <c r="I95" s="107">
        <v>46</v>
      </c>
      <c r="J95" s="107">
        <v>45</v>
      </c>
      <c r="K95" s="107">
        <v>62</v>
      </c>
      <c r="L95" s="107">
        <v>55</v>
      </c>
      <c r="M95" s="124">
        <v>71</v>
      </c>
      <c r="N95" s="126">
        <v>51</v>
      </c>
      <c r="O95" s="125">
        <v>72</v>
      </c>
      <c r="P95" s="107">
        <f t="shared" si="7"/>
        <v>606</v>
      </c>
      <c r="Q95" s="132">
        <f t="shared" si="8"/>
        <v>55.0909090909091</v>
      </c>
      <c r="R95" s="131">
        <f t="shared" si="9"/>
        <v>29</v>
      </c>
    </row>
    <row r="96" s="73" customFormat="1" ht="18" customHeight="1" spans="1:18">
      <c r="A96" s="106">
        <v>17</v>
      </c>
      <c r="B96" s="140">
        <v>17187631</v>
      </c>
      <c r="C96" s="104" t="s">
        <v>344</v>
      </c>
      <c r="D96" s="106" t="s">
        <v>328</v>
      </c>
      <c r="E96" s="107">
        <v>67</v>
      </c>
      <c r="F96" s="108">
        <v>67</v>
      </c>
      <c r="G96" s="107">
        <v>70</v>
      </c>
      <c r="H96" s="107">
        <v>60</v>
      </c>
      <c r="I96" s="107">
        <v>46</v>
      </c>
      <c r="J96" s="107">
        <v>58</v>
      </c>
      <c r="K96" s="107">
        <v>72</v>
      </c>
      <c r="L96" s="107">
        <v>80</v>
      </c>
      <c r="M96" s="124">
        <v>70</v>
      </c>
      <c r="N96" s="126">
        <v>70</v>
      </c>
      <c r="O96" s="125">
        <v>73</v>
      </c>
      <c r="P96" s="107">
        <f t="shared" si="7"/>
        <v>733</v>
      </c>
      <c r="Q96" s="132">
        <f t="shared" si="8"/>
        <v>66.6363636363636</v>
      </c>
      <c r="R96" s="131">
        <f t="shared" si="9"/>
        <v>15</v>
      </c>
    </row>
    <row r="97" s="73" customFormat="1" ht="18" customHeight="1" spans="1:18">
      <c r="A97" s="106">
        <v>18</v>
      </c>
      <c r="B97" s="140">
        <v>17187728</v>
      </c>
      <c r="C97" s="104" t="s">
        <v>345</v>
      </c>
      <c r="D97" s="106" t="s">
        <v>328</v>
      </c>
      <c r="E97" s="107">
        <v>65</v>
      </c>
      <c r="F97" s="108">
        <v>65</v>
      </c>
      <c r="G97" s="107">
        <v>67</v>
      </c>
      <c r="H97" s="107">
        <v>57</v>
      </c>
      <c r="I97" s="107">
        <v>64</v>
      </c>
      <c r="J97" s="107">
        <v>60</v>
      </c>
      <c r="K97" s="107">
        <v>67</v>
      </c>
      <c r="L97" s="107">
        <v>72</v>
      </c>
      <c r="M97" s="124">
        <v>79</v>
      </c>
      <c r="N97" s="126">
        <v>70</v>
      </c>
      <c r="O97" s="125">
        <v>67</v>
      </c>
      <c r="P97" s="107">
        <f t="shared" si="7"/>
        <v>733</v>
      </c>
      <c r="Q97" s="132">
        <f t="shared" si="8"/>
        <v>66.6363636363636</v>
      </c>
      <c r="R97" s="131">
        <f t="shared" si="9"/>
        <v>15</v>
      </c>
    </row>
    <row r="98" s="73" customFormat="1" ht="18" customHeight="1" spans="1:18">
      <c r="A98" s="106">
        <v>19</v>
      </c>
      <c r="B98" s="140">
        <v>17187632</v>
      </c>
      <c r="C98" s="104" t="s">
        <v>346</v>
      </c>
      <c r="D98" s="106" t="s">
        <v>328</v>
      </c>
      <c r="E98" s="107">
        <v>52</v>
      </c>
      <c r="F98" s="108">
        <v>53</v>
      </c>
      <c r="G98" s="107">
        <v>60</v>
      </c>
      <c r="H98" s="107">
        <v>52</v>
      </c>
      <c r="I98" s="107">
        <v>52</v>
      </c>
      <c r="J98" s="107">
        <v>48</v>
      </c>
      <c r="K98" s="107">
        <v>52</v>
      </c>
      <c r="L98" s="107">
        <v>73</v>
      </c>
      <c r="M98" s="124">
        <v>70</v>
      </c>
      <c r="N98" s="126">
        <v>71</v>
      </c>
      <c r="O98" s="125">
        <v>72</v>
      </c>
      <c r="P98" s="107">
        <f t="shared" si="7"/>
        <v>655</v>
      </c>
      <c r="Q98" s="132">
        <f t="shared" si="8"/>
        <v>59.5454545454545</v>
      </c>
      <c r="R98" s="131">
        <f t="shared" si="9"/>
        <v>28</v>
      </c>
    </row>
    <row r="99" s="73" customFormat="1" ht="18" customHeight="1" spans="1:18">
      <c r="A99" s="106">
        <v>20</v>
      </c>
      <c r="B99" s="140">
        <v>17187698</v>
      </c>
      <c r="C99" s="104" t="s">
        <v>347</v>
      </c>
      <c r="D99" s="106" t="s">
        <v>328</v>
      </c>
      <c r="E99" s="107">
        <v>55</v>
      </c>
      <c r="F99" s="108">
        <v>60</v>
      </c>
      <c r="G99" s="107">
        <v>65</v>
      </c>
      <c r="H99" s="107">
        <v>55</v>
      </c>
      <c r="I99" s="126">
        <v>52</v>
      </c>
      <c r="J99" s="107">
        <v>45</v>
      </c>
      <c r="K99" s="107">
        <v>57</v>
      </c>
      <c r="L99" s="107">
        <v>70</v>
      </c>
      <c r="M99" s="124">
        <v>70</v>
      </c>
      <c r="N99" s="126">
        <v>68</v>
      </c>
      <c r="O99" s="125">
        <v>73</v>
      </c>
      <c r="P99" s="107">
        <f t="shared" si="7"/>
        <v>670</v>
      </c>
      <c r="Q99" s="132">
        <f t="shared" si="8"/>
        <v>60.9090909090909</v>
      </c>
      <c r="R99" s="131">
        <f t="shared" si="9"/>
        <v>26</v>
      </c>
    </row>
    <row r="100" s="73" customFormat="1" ht="18" customHeight="1" spans="1:18">
      <c r="A100" s="106">
        <v>21</v>
      </c>
      <c r="B100" s="140">
        <v>17187730</v>
      </c>
      <c r="C100" s="104" t="s">
        <v>348</v>
      </c>
      <c r="D100" s="106" t="s">
        <v>328</v>
      </c>
      <c r="E100" s="107">
        <v>72</v>
      </c>
      <c r="F100" s="108">
        <v>72</v>
      </c>
      <c r="G100" s="107">
        <v>82</v>
      </c>
      <c r="H100" s="107">
        <v>53</v>
      </c>
      <c r="I100" s="107">
        <v>46</v>
      </c>
      <c r="J100" s="107">
        <v>60</v>
      </c>
      <c r="K100" s="107">
        <v>73</v>
      </c>
      <c r="L100" s="107">
        <v>78</v>
      </c>
      <c r="M100" s="124">
        <v>81</v>
      </c>
      <c r="N100" s="126">
        <v>68</v>
      </c>
      <c r="O100" s="125">
        <v>77</v>
      </c>
      <c r="P100" s="107">
        <f t="shared" si="7"/>
        <v>762</v>
      </c>
      <c r="Q100" s="132">
        <f t="shared" si="8"/>
        <v>69.2727272727273</v>
      </c>
      <c r="R100" s="131">
        <f t="shared" si="9"/>
        <v>9</v>
      </c>
    </row>
    <row r="101" s="73" customFormat="1" ht="18" customHeight="1" spans="1:18">
      <c r="A101" s="106">
        <v>22</v>
      </c>
      <c r="B101" s="140">
        <v>17187732</v>
      </c>
      <c r="C101" s="104" t="s">
        <v>349</v>
      </c>
      <c r="D101" s="106" t="s">
        <v>328</v>
      </c>
      <c r="E101" s="107">
        <v>72</v>
      </c>
      <c r="F101" s="108">
        <v>80</v>
      </c>
      <c r="G101" s="107">
        <v>67</v>
      </c>
      <c r="H101" s="107">
        <v>38</v>
      </c>
      <c r="I101" s="107">
        <v>58</v>
      </c>
      <c r="J101" s="107">
        <v>45</v>
      </c>
      <c r="K101" s="107">
        <v>73</v>
      </c>
      <c r="L101" s="107">
        <v>70</v>
      </c>
      <c r="M101" s="124">
        <v>70</v>
      </c>
      <c r="N101" s="126">
        <v>77</v>
      </c>
      <c r="O101" s="125">
        <v>72</v>
      </c>
      <c r="P101" s="107">
        <f t="shared" si="7"/>
        <v>722</v>
      </c>
      <c r="Q101" s="132">
        <f t="shared" si="8"/>
        <v>65.6363636363636</v>
      </c>
      <c r="R101" s="131">
        <f t="shared" si="9"/>
        <v>17</v>
      </c>
    </row>
    <row r="102" s="73" customFormat="1" ht="18" customHeight="1" spans="1:18">
      <c r="A102" s="106">
        <v>23</v>
      </c>
      <c r="B102" s="140">
        <v>17187634</v>
      </c>
      <c r="C102" s="104" t="s">
        <v>350</v>
      </c>
      <c r="D102" s="106" t="s">
        <v>328</v>
      </c>
      <c r="E102" s="107">
        <v>68</v>
      </c>
      <c r="F102" s="108">
        <v>80</v>
      </c>
      <c r="G102" s="107">
        <v>78</v>
      </c>
      <c r="H102" s="107">
        <v>48</v>
      </c>
      <c r="I102" s="107">
        <v>58</v>
      </c>
      <c r="J102" s="107">
        <v>65</v>
      </c>
      <c r="K102" s="107">
        <v>82</v>
      </c>
      <c r="L102" s="107">
        <v>73</v>
      </c>
      <c r="M102" s="124">
        <v>70</v>
      </c>
      <c r="N102" s="126">
        <v>71</v>
      </c>
      <c r="O102" s="125">
        <v>73</v>
      </c>
      <c r="P102" s="107">
        <f t="shared" si="7"/>
        <v>766</v>
      </c>
      <c r="Q102" s="132">
        <f t="shared" si="8"/>
        <v>69.6363636363636</v>
      </c>
      <c r="R102" s="131">
        <f t="shared" si="9"/>
        <v>8</v>
      </c>
    </row>
    <row r="103" s="73" customFormat="1" ht="18" customHeight="1" spans="1:18">
      <c r="A103" s="106">
        <v>24</v>
      </c>
      <c r="B103" s="140">
        <v>17187607</v>
      </c>
      <c r="C103" s="104" t="s">
        <v>351</v>
      </c>
      <c r="D103" s="106" t="s">
        <v>328</v>
      </c>
      <c r="E103" s="107">
        <v>83</v>
      </c>
      <c r="F103" s="108">
        <v>77</v>
      </c>
      <c r="G103" s="107">
        <v>63</v>
      </c>
      <c r="H103" s="107">
        <v>57</v>
      </c>
      <c r="I103" s="107">
        <v>46</v>
      </c>
      <c r="J103" s="107">
        <v>70</v>
      </c>
      <c r="K103" s="107">
        <v>80</v>
      </c>
      <c r="L103" s="107">
        <v>80</v>
      </c>
      <c r="M103" s="124">
        <v>75</v>
      </c>
      <c r="N103" s="126">
        <v>66</v>
      </c>
      <c r="O103" s="125">
        <v>76</v>
      </c>
      <c r="P103" s="107">
        <f t="shared" si="7"/>
        <v>773</v>
      </c>
      <c r="Q103" s="132">
        <f t="shared" si="8"/>
        <v>70.2727272727273</v>
      </c>
      <c r="R103" s="131">
        <f t="shared" si="9"/>
        <v>6</v>
      </c>
    </row>
    <row r="104" s="73" customFormat="1" ht="18" customHeight="1" spans="1:18">
      <c r="A104" s="106">
        <v>25</v>
      </c>
      <c r="B104" s="140">
        <v>17187737</v>
      </c>
      <c r="C104" s="104" t="s">
        <v>352</v>
      </c>
      <c r="D104" s="106" t="s">
        <v>328</v>
      </c>
      <c r="E104" s="107">
        <v>50</v>
      </c>
      <c r="F104" s="108">
        <v>62</v>
      </c>
      <c r="G104" s="107">
        <v>80</v>
      </c>
      <c r="H104" s="107">
        <v>45</v>
      </c>
      <c r="I104" s="107">
        <v>49</v>
      </c>
      <c r="J104" s="107">
        <v>58</v>
      </c>
      <c r="K104" s="107">
        <v>65</v>
      </c>
      <c r="L104" s="107">
        <v>75</v>
      </c>
      <c r="M104" s="124">
        <v>63</v>
      </c>
      <c r="N104" s="126">
        <v>85</v>
      </c>
      <c r="O104" s="125">
        <v>76</v>
      </c>
      <c r="P104" s="107">
        <f t="shared" si="7"/>
        <v>708</v>
      </c>
      <c r="Q104" s="132">
        <f t="shared" si="8"/>
        <v>64.3636363636364</v>
      </c>
      <c r="R104" s="131">
        <f t="shared" si="9"/>
        <v>22</v>
      </c>
    </row>
    <row r="105" s="73" customFormat="1" ht="18" customHeight="1" spans="1:18">
      <c r="A105" s="106">
        <v>26</v>
      </c>
      <c r="B105" s="140">
        <v>17187703</v>
      </c>
      <c r="C105" s="104" t="s">
        <v>353</v>
      </c>
      <c r="D105" s="106" t="s">
        <v>328</v>
      </c>
      <c r="E105" s="107">
        <v>63</v>
      </c>
      <c r="F105" s="108">
        <v>62</v>
      </c>
      <c r="G105" s="107">
        <v>65</v>
      </c>
      <c r="H105" s="107">
        <v>48</v>
      </c>
      <c r="I105" s="107">
        <v>55</v>
      </c>
      <c r="J105" s="107">
        <v>60</v>
      </c>
      <c r="K105" s="107">
        <v>65</v>
      </c>
      <c r="L105" s="107">
        <v>62</v>
      </c>
      <c r="M105" s="124">
        <v>63</v>
      </c>
      <c r="N105" s="126">
        <v>68</v>
      </c>
      <c r="O105" s="125">
        <v>63</v>
      </c>
      <c r="P105" s="107">
        <f t="shared" si="7"/>
        <v>674</v>
      </c>
      <c r="Q105" s="132">
        <f t="shared" si="8"/>
        <v>61.2727272727273</v>
      </c>
      <c r="R105" s="131">
        <f t="shared" si="9"/>
        <v>25</v>
      </c>
    </row>
    <row r="106" s="73" customFormat="1" ht="18" customHeight="1" spans="1:18">
      <c r="A106" s="106">
        <v>27</v>
      </c>
      <c r="B106" s="140">
        <v>17187573</v>
      </c>
      <c r="C106" s="104" t="s">
        <v>354</v>
      </c>
      <c r="D106" s="106" t="s">
        <v>328</v>
      </c>
      <c r="E106" s="107">
        <v>65</v>
      </c>
      <c r="F106" s="108">
        <v>57</v>
      </c>
      <c r="G106" s="107">
        <v>70</v>
      </c>
      <c r="H106" s="107">
        <v>38</v>
      </c>
      <c r="I106" s="107">
        <v>40</v>
      </c>
      <c r="J106" s="107">
        <v>53</v>
      </c>
      <c r="K106" s="107">
        <v>60</v>
      </c>
      <c r="L106" s="107">
        <v>73</v>
      </c>
      <c r="M106" s="124">
        <v>70</v>
      </c>
      <c r="N106" s="126">
        <v>71</v>
      </c>
      <c r="O106" s="125">
        <v>67</v>
      </c>
      <c r="P106" s="107">
        <f t="shared" si="7"/>
        <v>664</v>
      </c>
      <c r="Q106" s="132">
        <f t="shared" si="8"/>
        <v>60.3636363636364</v>
      </c>
      <c r="R106" s="131">
        <f t="shared" si="9"/>
        <v>27</v>
      </c>
    </row>
    <row r="107" s="73" customFormat="1" ht="18" customHeight="1" spans="1:18">
      <c r="A107" s="106">
        <v>28</v>
      </c>
      <c r="B107" s="140">
        <v>17187641</v>
      </c>
      <c r="C107" s="104" t="s">
        <v>355</v>
      </c>
      <c r="D107" s="106" t="s">
        <v>328</v>
      </c>
      <c r="E107" s="107">
        <v>70</v>
      </c>
      <c r="F107" s="108">
        <v>80</v>
      </c>
      <c r="G107" s="107">
        <v>78</v>
      </c>
      <c r="H107" s="107">
        <v>53</v>
      </c>
      <c r="I107" s="107">
        <v>49</v>
      </c>
      <c r="J107" s="107">
        <v>63</v>
      </c>
      <c r="K107" s="107">
        <v>72</v>
      </c>
      <c r="L107" s="107">
        <v>82</v>
      </c>
      <c r="M107" s="124">
        <v>70</v>
      </c>
      <c r="N107" s="126">
        <v>85</v>
      </c>
      <c r="O107" s="125">
        <v>73</v>
      </c>
      <c r="P107" s="107">
        <f t="shared" si="7"/>
        <v>775</v>
      </c>
      <c r="Q107" s="132">
        <f t="shared" si="8"/>
        <v>70.4545454545455</v>
      </c>
      <c r="R107" s="131">
        <f t="shared" si="9"/>
        <v>5</v>
      </c>
    </row>
    <row r="108" s="73" customFormat="1" ht="18" customHeight="1" spans="1:18">
      <c r="A108" s="106">
        <v>29</v>
      </c>
      <c r="B108" s="140">
        <v>17187672</v>
      </c>
      <c r="C108" s="104" t="s">
        <v>356</v>
      </c>
      <c r="D108" s="106" t="s">
        <v>328</v>
      </c>
      <c r="E108" s="107">
        <v>70</v>
      </c>
      <c r="F108" s="108">
        <v>57</v>
      </c>
      <c r="G108" s="107">
        <v>77</v>
      </c>
      <c r="H108" s="107">
        <v>48</v>
      </c>
      <c r="I108" s="107">
        <v>46</v>
      </c>
      <c r="J108" s="107">
        <v>43</v>
      </c>
      <c r="K108" s="107">
        <v>77</v>
      </c>
      <c r="L108" s="107">
        <v>78</v>
      </c>
      <c r="M108" s="124">
        <v>70</v>
      </c>
      <c r="N108" s="126">
        <v>73</v>
      </c>
      <c r="O108" s="125">
        <v>67</v>
      </c>
      <c r="P108" s="107">
        <f t="shared" si="7"/>
        <v>706</v>
      </c>
      <c r="Q108" s="132">
        <f t="shared" si="8"/>
        <v>64.1818181818182</v>
      </c>
      <c r="R108" s="131">
        <f t="shared" si="9"/>
        <v>23</v>
      </c>
    </row>
    <row r="109" s="73" customFormat="1" ht="18" customHeight="1" spans="1:18">
      <c r="A109" s="106">
        <v>30</v>
      </c>
      <c r="B109" s="140">
        <v>17187706</v>
      </c>
      <c r="C109" s="104" t="s">
        <v>357</v>
      </c>
      <c r="D109" s="106" t="s">
        <v>328</v>
      </c>
      <c r="E109" s="107">
        <v>73</v>
      </c>
      <c r="F109" s="108">
        <v>69</v>
      </c>
      <c r="G109" s="107">
        <v>67</v>
      </c>
      <c r="H109" s="107">
        <v>52</v>
      </c>
      <c r="I109" s="107">
        <v>49</v>
      </c>
      <c r="J109" s="107">
        <v>65</v>
      </c>
      <c r="K109" s="107">
        <v>68</v>
      </c>
      <c r="L109" s="107">
        <v>75</v>
      </c>
      <c r="M109" s="124">
        <v>70</v>
      </c>
      <c r="N109" s="126">
        <v>80</v>
      </c>
      <c r="O109" s="125">
        <v>77</v>
      </c>
      <c r="P109" s="107">
        <f t="shared" si="7"/>
        <v>745</v>
      </c>
      <c r="Q109" s="132">
        <f t="shared" si="8"/>
        <v>67.7272727272727</v>
      </c>
      <c r="R109" s="131">
        <f t="shared" si="9"/>
        <v>13</v>
      </c>
    </row>
    <row r="110" s="73" customFormat="1" ht="18" customHeight="1" spans="1:18">
      <c r="A110" s="106">
        <v>31</v>
      </c>
      <c r="B110" s="140">
        <v>17187738</v>
      </c>
      <c r="C110" s="104" t="s">
        <v>358</v>
      </c>
      <c r="D110" s="106" t="s">
        <v>328</v>
      </c>
      <c r="E110" s="107">
        <v>78</v>
      </c>
      <c r="F110" s="108">
        <v>75</v>
      </c>
      <c r="G110" s="107">
        <v>73</v>
      </c>
      <c r="H110" s="107">
        <v>50</v>
      </c>
      <c r="I110" s="107">
        <v>70</v>
      </c>
      <c r="J110" s="107">
        <v>63</v>
      </c>
      <c r="K110" s="107">
        <v>63</v>
      </c>
      <c r="L110" s="107">
        <v>80</v>
      </c>
      <c r="M110" s="124">
        <v>87</v>
      </c>
      <c r="N110" s="126">
        <v>74</v>
      </c>
      <c r="O110" s="125">
        <v>78</v>
      </c>
      <c r="P110" s="107">
        <f t="shared" si="7"/>
        <v>791</v>
      </c>
      <c r="Q110" s="132">
        <f t="shared" si="8"/>
        <v>71.9090909090909</v>
      </c>
      <c r="R110" s="131">
        <f t="shared" si="9"/>
        <v>2</v>
      </c>
    </row>
    <row r="111" s="73" customFormat="1" ht="18" customHeight="1" spans="1:18">
      <c r="A111" s="106">
        <v>32</v>
      </c>
      <c r="B111" s="140">
        <v>17187677</v>
      </c>
      <c r="C111" s="104" t="s">
        <v>359</v>
      </c>
      <c r="D111" s="106" t="s">
        <v>328</v>
      </c>
      <c r="E111" s="107">
        <v>77</v>
      </c>
      <c r="F111" s="108">
        <v>77</v>
      </c>
      <c r="G111" s="107">
        <v>72</v>
      </c>
      <c r="H111" s="107">
        <v>58</v>
      </c>
      <c r="I111" s="107">
        <v>43</v>
      </c>
      <c r="J111" s="107">
        <v>50</v>
      </c>
      <c r="K111" s="107">
        <v>82</v>
      </c>
      <c r="L111" s="107">
        <v>80</v>
      </c>
      <c r="M111" s="124">
        <v>81</v>
      </c>
      <c r="N111" s="126">
        <v>68</v>
      </c>
      <c r="O111" s="125">
        <v>83</v>
      </c>
      <c r="P111" s="107">
        <f t="shared" si="7"/>
        <v>771</v>
      </c>
      <c r="Q111" s="132">
        <f t="shared" si="8"/>
        <v>70.0909090909091</v>
      </c>
      <c r="R111" s="131">
        <f t="shared" si="9"/>
        <v>7</v>
      </c>
    </row>
    <row r="112" s="73" customFormat="1" ht="18" customHeight="1" spans="1:18">
      <c r="A112" s="112"/>
      <c r="B112" s="110"/>
      <c r="C112" s="144"/>
      <c r="D112" s="112"/>
      <c r="E112" s="137"/>
      <c r="F112" s="137"/>
      <c r="G112" s="137"/>
      <c r="H112" s="137"/>
      <c r="I112" s="137"/>
      <c r="J112" s="137"/>
      <c r="K112" s="137"/>
      <c r="L112" s="137"/>
      <c r="M112" s="154"/>
      <c r="N112" s="155"/>
      <c r="O112" s="137"/>
      <c r="P112" s="137"/>
      <c r="Q112" s="136"/>
      <c r="R112" s="158"/>
    </row>
    <row r="113" s="73" customFormat="1" ht="18" customHeight="1" spans="1:18">
      <c r="A113" s="112"/>
      <c r="B113" s="194"/>
      <c r="C113" s="231"/>
      <c r="D113" s="112"/>
      <c r="E113" s="137"/>
      <c r="F113" s="137"/>
      <c r="G113" s="137"/>
      <c r="H113" s="137"/>
      <c r="I113" s="137"/>
      <c r="J113" s="137"/>
      <c r="K113" s="137"/>
      <c r="L113" s="137"/>
      <c r="M113" s="154"/>
      <c r="N113" s="155"/>
      <c r="O113" s="137"/>
      <c r="P113" s="137"/>
      <c r="Q113" s="136"/>
      <c r="R113" s="158"/>
    </row>
    <row r="114" s="73" customFormat="1" ht="18" customHeight="1" spans="1:18">
      <c r="A114" s="112"/>
      <c r="B114" s="112"/>
      <c r="C114" s="173"/>
      <c r="D114" s="112"/>
      <c r="E114" s="137"/>
      <c r="F114" s="137"/>
      <c r="G114" s="137"/>
      <c r="H114" s="137"/>
      <c r="I114" s="137"/>
      <c r="J114" s="137"/>
      <c r="K114" s="137"/>
      <c r="L114" s="137"/>
      <c r="M114" s="137"/>
      <c r="N114" s="155"/>
      <c r="O114" s="137"/>
      <c r="P114" s="137"/>
      <c r="Q114" s="136"/>
      <c r="R114" s="175"/>
    </row>
    <row r="115" ht="18" customHeight="1" spans="1:18">
      <c r="A115" s="145"/>
      <c r="B115" s="146"/>
      <c r="C115" s="147" t="s">
        <v>60</v>
      </c>
      <c r="D115" s="148"/>
      <c r="E115" s="148">
        <f>MAX(E80:E111)</f>
        <v>83</v>
      </c>
      <c r="F115" s="148">
        <f t="shared" ref="F115:O115" si="10">MAX(F80:F111)</f>
        <v>87</v>
      </c>
      <c r="G115" s="148">
        <f t="shared" si="10"/>
        <v>82</v>
      </c>
      <c r="H115" s="148">
        <f t="shared" si="10"/>
        <v>67</v>
      </c>
      <c r="I115" s="148">
        <f t="shared" si="10"/>
        <v>70</v>
      </c>
      <c r="J115" s="148">
        <f t="shared" si="10"/>
        <v>80</v>
      </c>
      <c r="K115" s="148">
        <f t="shared" si="10"/>
        <v>83</v>
      </c>
      <c r="L115" s="148">
        <f t="shared" si="10"/>
        <v>90</v>
      </c>
      <c r="M115" s="148">
        <f t="shared" si="10"/>
        <v>87</v>
      </c>
      <c r="N115" s="148">
        <f t="shared" si="10"/>
        <v>85</v>
      </c>
      <c r="O115" s="148">
        <f t="shared" si="10"/>
        <v>83</v>
      </c>
      <c r="P115" s="156"/>
      <c r="Q115" s="145"/>
      <c r="R115" s="159"/>
    </row>
    <row r="116" ht="18" customHeight="1" spans="1:18">
      <c r="A116" s="145"/>
      <c r="B116" s="146"/>
      <c r="C116" s="149" t="s">
        <v>61</v>
      </c>
      <c r="D116" s="148"/>
      <c r="E116" s="148">
        <f t="shared" ref="E116:O116" si="11">MIN(E80:E111)</f>
        <v>48</v>
      </c>
      <c r="F116" s="148">
        <f t="shared" si="11"/>
        <v>52</v>
      </c>
      <c r="G116" s="148">
        <f t="shared" si="11"/>
        <v>52</v>
      </c>
      <c r="H116" s="148">
        <f t="shared" si="11"/>
        <v>37</v>
      </c>
      <c r="I116" s="148">
        <f t="shared" si="11"/>
        <v>40</v>
      </c>
      <c r="J116" s="148">
        <f t="shared" si="11"/>
        <v>40</v>
      </c>
      <c r="K116" s="148">
        <f t="shared" si="11"/>
        <v>40</v>
      </c>
      <c r="L116" s="148">
        <f t="shared" si="11"/>
        <v>53</v>
      </c>
      <c r="M116" s="148">
        <f t="shared" si="11"/>
        <v>63</v>
      </c>
      <c r="N116" s="148">
        <f t="shared" si="11"/>
        <v>45</v>
      </c>
      <c r="O116" s="148">
        <f t="shared" si="11"/>
        <v>60</v>
      </c>
      <c r="P116" s="156"/>
      <c r="Q116" s="145"/>
      <c r="R116" s="159"/>
    </row>
    <row r="117" ht="18" customHeight="1" spans="1:18">
      <c r="A117" s="145"/>
      <c r="B117" s="146"/>
      <c r="C117" s="149" t="s">
        <v>62</v>
      </c>
      <c r="D117" s="148"/>
      <c r="E117" s="148">
        <f t="shared" ref="E117:O117" si="12">AVERAGE(E80:E111)</f>
        <v>66.28125</v>
      </c>
      <c r="F117" s="148">
        <f t="shared" si="12"/>
        <v>70.34375</v>
      </c>
      <c r="G117" s="148">
        <f t="shared" si="12"/>
        <v>69.25</v>
      </c>
      <c r="H117" s="148">
        <f t="shared" si="12"/>
        <v>51.375</v>
      </c>
      <c r="I117" s="148">
        <f t="shared" si="12"/>
        <v>52.375</v>
      </c>
      <c r="J117" s="148">
        <f t="shared" si="12"/>
        <v>55.5</v>
      </c>
      <c r="K117" s="148">
        <f t="shared" si="12"/>
        <v>66.5</v>
      </c>
      <c r="L117" s="148">
        <f t="shared" si="12"/>
        <v>71.96875</v>
      </c>
      <c r="M117" s="148">
        <f t="shared" si="12"/>
        <v>72.4375</v>
      </c>
      <c r="N117" s="148">
        <f t="shared" si="12"/>
        <v>69.34375</v>
      </c>
      <c r="O117" s="148">
        <f t="shared" si="12"/>
        <v>73.65625</v>
      </c>
      <c r="P117" s="156"/>
      <c r="Q117" s="145"/>
      <c r="R117" s="159"/>
    </row>
    <row r="118" spans="3:3">
      <c r="C118" s="68"/>
    </row>
    <row r="119" s="73" customFormat="1" ht="19.5" customHeight="1" spans="1:18">
      <c r="A119" s="151"/>
      <c r="B119" s="151"/>
      <c r="C119" t="s">
        <v>63</v>
      </c>
      <c r="D119" s="114"/>
      <c r="E119" s="115"/>
      <c r="F119" s="115"/>
      <c r="G119" s="115"/>
      <c r="H119" s="115"/>
      <c r="I119" s="115"/>
      <c r="J119" s="115"/>
      <c r="K119" s="115"/>
      <c r="L119" s="71" t="s">
        <v>64</v>
      </c>
      <c r="M119" s="115"/>
      <c r="N119" s="115"/>
      <c r="O119" s="115"/>
      <c r="P119" s="115"/>
      <c r="Q119"/>
      <c r="R119" s="69"/>
    </row>
    <row r="120" s="73" customFormat="1" ht="19.5" customHeight="1" spans="1:18">
      <c r="A120" s="151"/>
      <c r="B120" s="151"/>
      <c r="C120" s="116" t="s">
        <v>65</v>
      </c>
      <c r="D120" s="114"/>
      <c r="E120" s="71" t="s">
        <v>66</v>
      </c>
      <c r="F120" s="69"/>
      <c r="G120" s="115"/>
      <c r="H120" s="115"/>
      <c r="I120" s="115"/>
      <c r="J120" s="115"/>
      <c r="K120" s="115"/>
      <c r="L120" s="116" t="s">
        <v>360</v>
      </c>
      <c r="M120" s="69"/>
      <c r="N120" s="115"/>
      <c r="O120" s="115"/>
      <c r="P120" s="115"/>
      <c r="Q120"/>
      <c r="R120" s="69"/>
    </row>
    <row r="121" s="73" customFormat="1" ht="19.5" customHeight="1" spans="1:18">
      <c r="A121" s="151"/>
      <c r="B121" s="151"/>
      <c r="C121" s="117"/>
      <c r="D121" s="114"/>
      <c r="E121" s="114"/>
      <c r="F121" s="115"/>
      <c r="G121" s="115"/>
      <c r="H121" s="115"/>
      <c r="I121" s="115"/>
      <c r="J121" s="115"/>
      <c r="K121" s="115"/>
      <c r="L121" s="115"/>
      <c r="M121" s="115"/>
      <c r="N121" s="115"/>
      <c r="O121" s="115"/>
      <c r="P121" s="115"/>
      <c r="Q121"/>
      <c r="R121" s="69"/>
    </row>
    <row r="122" s="73" customFormat="1" ht="19.5" customHeight="1" spans="1:18">
      <c r="A122" s="151"/>
      <c r="B122" s="151"/>
      <c r="C122" s="117"/>
      <c r="D122" s="114"/>
      <c r="E122" s="114"/>
      <c r="F122" s="115"/>
      <c r="G122" s="115"/>
      <c r="H122" s="115"/>
      <c r="I122" s="115"/>
      <c r="J122" s="115"/>
      <c r="K122" s="115"/>
      <c r="M122" s="115"/>
      <c r="N122" s="115"/>
      <c r="O122" s="115"/>
      <c r="P122" s="115"/>
      <c r="Q122"/>
      <c r="R122" s="69"/>
    </row>
    <row r="123" s="73" customFormat="1" ht="19.5" customHeight="1" spans="1:18">
      <c r="A123" s="151"/>
      <c r="B123" s="151"/>
      <c r="C123" s="71" t="s">
        <v>68</v>
      </c>
      <c r="D123" s="114"/>
      <c r="E123" t="s">
        <v>69</v>
      </c>
      <c r="F123" s="115"/>
      <c r="G123" s="115"/>
      <c r="H123" s="115"/>
      <c r="I123" s="115"/>
      <c r="J123" s="115"/>
      <c r="K123" s="115"/>
      <c r="L123" s="118" t="s">
        <v>361</v>
      </c>
      <c r="M123" s="115"/>
      <c r="N123" s="115"/>
      <c r="O123" s="115"/>
      <c r="P123" s="115"/>
      <c r="Q123"/>
      <c r="R123" s="69"/>
    </row>
    <row r="124" s="73" customFormat="1" ht="19.5" customHeight="1" spans="1:18">
      <c r="A124" s="151"/>
      <c r="B124" s="151"/>
      <c r="C124" s="70" t="s">
        <v>71</v>
      </c>
      <c r="D124"/>
      <c r="G124" s="115"/>
      <c r="H124" s="115"/>
      <c r="I124" s="115"/>
      <c r="J124" s="115"/>
      <c r="K124" s="115"/>
      <c r="L124" s="116" t="s">
        <v>362</v>
      </c>
      <c r="M124" s="115"/>
      <c r="N124" s="115"/>
      <c r="O124" s="115"/>
      <c r="P124" s="115"/>
      <c r="Q124"/>
      <c r="R124" s="69"/>
    </row>
    <row r="125" s="73" customFormat="1" ht="19.5" customHeight="1" spans="1:18">
      <c r="A125" s="151"/>
      <c r="B125" s="151"/>
      <c r="C125" s="115"/>
      <c r="D125"/>
      <c r="G125" s="115"/>
      <c r="H125" s="115"/>
      <c r="I125" s="115"/>
      <c r="J125" s="115"/>
      <c r="K125" s="115"/>
      <c r="L125" s="115"/>
      <c r="M125" s="115"/>
      <c r="N125" s="115"/>
      <c r="O125" s="115"/>
      <c r="P125" s="115"/>
      <c r="Q125"/>
      <c r="R125" s="69"/>
    </row>
    <row r="126" s="73" customFormat="1" ht="19.5" customHeight="1" spans="1:18">
      <c r="A126" s="151"/>
      <c r="B126" s="151"/>
      <c r="C126" s="115"/>
      <c r="D126"/>
      <c r="G126" s="115"/>
      <c r="H126" s="115"/>
      <c r="I126" s="115"/>
      <c r="J126" s="115"/>
      <c r="K126" s="115"/>
      <c r="L126" s="115"/>
      <c r="M126" s="115"/>
      <c r="N126" s="115"/>
      <c r="O126" s="115"/>
      <c r="P126" s="115"/>
      <c r="Q126"/>
      <c r="R126" s="69"/>
    </row>
    <row r="127" s="73" customFormat="1" ht="19.5" customHeight="1" spans="1:18">
      <c r="A127" s="151"/>
      <c r="B127" s="50"/>
      <c r="C127" s="51"/>
      <c r="D127"/>
      <c r="G127" s="115"/>
      <c r="H127" s="115"/>
      <c r="I127" s="115"/>
      <c r="J127" s="115"/>
      <c r="K127" s="115"/>
      <c r="L127" s="115"/>
      <c r="M127" s="115"/>
      <c r="N127" s="115"/>
      <c r="O127" s="115"/>
      <c r="P127" s="115"/>
      <c r="Q127"/>
      <c r="R127" s="69"/>
    </row>
    <row r="128" s="73" customFormat="1" spans="1:18">
      <c r="A128" s="151"/>
      <c r="B128" s="50"/>
      <c r="C128" s="51"/>
      <c r="D128" s="152"/>
      <c r="E128" s="153"/>
      <c r="F128" s="153"/>
      <c r="G128" s="153"/>
      <c r="H128" s="153"/>
      <c r="I128" s="153"/>
      <c r="J128" s="153"/>
      <c r="K128" s="153"/>
      <c r="L128" s="153"/>
      <c r="M128" s="153"/>
      <c r="N128" s="153"/>
      <c r="O128" s="153"/>
      <c r="P128" s="153"/>
      <c r="Q128" s="101"/>
      <c r="R128" s="160"/>
    </row>
    <row r="129" s="73" customFormat="1" spans="1:18">
      <c r="A129" s="151"/>
      <c r="D129" s="51"/>
      <c r="E129" s="51"/>
      <c r="F129" s="51"/>
      <c r="G129" s="51"/>
      <c r="H129" s="51"/>
      <c r="I129" s="153"/>
      <c r="J129" s="153"/>
      <c r="K129" s="153"/>
      <c r="L129" s="153"/>
      <c r="M129" s="153"/>
      <c r="N129" s="153"/>
      <c r="O129" s="153"/>
      <c r="P129" s="153"/>
      <c r="Q129" s="101"/>
      <c r="R129" s="160"/>
    </row>
    <row r="130" s="73" customFormat="1" spans="1:18">
      <c r="A130" s="151"/>
      <c r="D130" s="51"/>
      <c r="E130" s="185"/>
      <c r="F130" s="50"/>
      <c r="G130" s="50"/>
      <c r="H130" s="50"/>
      <c r="I130" s="153"/>
      <c r="J130" s="153"/>
      <c r="K130" s="153"/>
      <c r="L130" s="153"/>
      <c r="M130" s="153"/>
      <c r="N130" s="153"/>
      <c r="O130" s="153"/>
      <c r="P130" s="153"/>
      <c r="Q130" s="101"/>
      <c r="R130" s="160"/>
    </row>
    <row r="131" s="73" customFormat="1" spans="1:20">
      <c r="A131" s="4" t="s">
        <v>0</v>
      </c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/>
      <c r="T131"/>
    </row>
    <row r="132" s="73" customFormat="1" spans="1:20">
      <c r="A132" s="5" t="s">
        <v>1</v>
      </c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/>
      <c r="T132"/>
    </row>
    <row r="133" s="73" customFormat="1" ht="15.75" spans="1:20">
      <c r="A133" s="6" t="s">
        <v>2</v>
      </c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/>
      <c r="T133"/>
    </row>
    <row r="134" s="73" customFormat="1" ht="18.75" spans="1:20">
      <c r="A134" s="7" t="s">
        <v>3</v>
      </c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/>
      <c r="T134"/>
    </row>
    <row r="135" s="73" customFormat="1" spans="1:20">
      <c r="A135" s="8" t="s">
        <v>4</v>
      </c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/>
      <c r="T135"/>
    </row>
    <row r="136" s="73" customFormat="1" spans="1:20">
      <c r="A136" s="9" t="s">
        <v>5</v>
      </c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/>
      <c r="T136"/>
    </row>
    <row r="137" s="73" customFormat="1" ht="10.5" customHeight="1" spans="1:20">
      <c r="A137" s="10"/>
      <c r="B137" s="10"/>
      <c r="C137" s="10"/>
      <c r="D137" s="10"/>
      <c r="E137" s="10"/>
      <c r="F137" s="10"/>
      <c r="G137" s="10"/>
      <c r="H137" s="10"/>
      <c r="I137" s="10"/>
      <c r="J137" s="29"/>
      <c r="K137" s="29"/>
      <c r="L137" s="29"/>
      <c r="M137" s="30"/>
      <c r="N137" s="30"/>
      <c r="O137" s="30"/>
      <c r="P137" s="30"/>
      <c r="Q137" s="30"/>
      <c r="R137" s="34"/>
      <c r="S137"/>
      <c r="T137"/>
    </row>
    <row r="138" s="73" customFormat="1" ht="10.5" customHeight="1" spans="1:20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31"/>
      <c r="N138" s="31"/>
      <c r="O138" s="31"/>
      <c r="P138" s="31"/>
      <c r="Q138" s="31"/>
      <c r="R138" s="35"/>
      <c r="S138"/>
      <c r="T138"/>
    </row>
    <row r="139" s="73" customFormat="1" ht="15.75" spans="1:20">
      <c r="A139" s="12" t="s">
        <v>6</v>
      </c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/>
      <c r="T139"/>
    </row>
    <row r="140" s="73" customFormat="1" ht="15.75" spans="1:20">
      <c r="A140" s="12" t="s">
        <v>7</v>
      </c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/>
      <c r="T140"/>
    </row>
    <row r="141" s="73" customFormat="1" ht="15.75" spans="1:20">
      <c r="A141" s="12" t="s">
        <v>8</v>
      </c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/>
      <c r="T141"/>
    </row>
    <row r="142" s="73" customFormat="1" spans="1:18">
      <c r="A142" s="151"/>
      <c r="B142" s="151"/>
      <c r="C142" s="161"/>
      <c r="D142" s="152"/>
      <c r="E142" s="153"/>
      <c r="F142" s="153"/>
      <c r="G142" s="153"/>
      <c r="H142" s="153"/>
      <c r="I142" s="153"/>
      <c r="J142" s="153"/>
      <c r="K142" s="153"/>
      <c r="L142" s="153"/>
      <c r="M142" s="153"/>
      <c r="N142" s="153"/>
      <c r="O142" s="153"/>
      <c r="P142" s="153"/>
      <c r="Q142" s="101"/>
      <c r="R142" s="160"/>
    </row>
    <row r="143" s="73" customFormat="1" customHeight="1" spans="1:23">
      <c r="A143" s="13" t="s">
        <v>9</v>
      </c>
      <c r="B143" s="14" t="s">
        <v>10</v>
      </c>
      <c r="C143" s="14" t="s">
        <v>11</v>
      </c>
      <c r="D143" s="15" t="s">
        <v>12</v>
      </c>
      <c r="E143" s="16" t="s">
        <v>13</v>
      </c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5" t="s">
        <v>14</v>
      </c>
      <c r="Q143" s="15" t="s">
        <v>15</v>
      </c>
      <c r="R143" s="36" t="s">
        <v>16</v>
      </c>
      <c r="S143" s="49"/>
      <c r="T143" s="49"/>
      <c r="U143" s="49"/>
      <c r="V143" s="49"/>
      <c r="W143" s="49"/>
    </row>
    <row r="144" s="73" customFormat="1" ht="42.05" spans="1:23">
      <c r="A144" s="17"/>
      <c r="B144" s="18"/>
      <c r="C144" s="18"/>
      <c r="D144" s="19"/>
      <c r="E144" s="20" t="s">
        <v>17</v>
      </c>
      <c r="F144" s="20" t="s">
        <v>18</v>
      </c>
      <c r="G144" s="20" t="s">
        <v>19</v>
      </c>
      <c r="H144" s="20" t="s">
        <v>20</v>
      </c>
      <c r="I144" s="20" t="s">
        <v>21</v>
      </c>
      <c r="J144" s="20" t="s">
        <v>22</v>
      </c>
      <c r="K144" s="20" t="s">
        <v>23</v>
      </c>
      <c r="L144" s="20" t="s">
        <v>24</v>
      </c>
      <c r="M144" s="20" t="s">
        <v>25</v>
      </c>
      <c r="N144" s="20" t="s">
        <v>26</v>
      </c>
      <c r="O144" s="20" t="s">
        <v>27</v>
      </c>
      <c r="P144" s="19"/>
      <c r="Q144" s="19"/>
      <c r="R144" s="37"/>
      <c r="S144" s="49"/>
      <c r="T144" s="49"/>
      <c r="U144" s="49"/>
      <c r="V144" s="49"/>
      <c r="W144" s="49"/>
    </row>
    <row r="145" s="73" customFormat="1" ht="18" customHeight="1" spans="1:23">
      <c r="A145" s="138" t="s">
        <v>28</v>
      </c>
      <c r="B145" s="138"/>
      <c r="C145" s="138"/>
      <c r="D145" s="138"/>
      <c r="E145" s="139">
        <v>75</v>
      </c>
      <c r="F145" s="139">
        <v>75</v>
      </c>
      <c r="G145" s="139">
        <v>75</v>
      </c>
      <c r="H145" s="139">
        <v>75</v>
      </c>
      <c r="I145" s="139">
        <v>75</v>
      </c>
      <c r="J145" s="139">
        <v>75</v>
      </c>
      <c r="K145" s="139">
        <v>75</v>
      </c>
      <c r="L145" s="139">
        <v>75</v>
      </c>
      <c r="M145" s="139">
        <v>75</v>
      </c>
      <c r="N145" s="139">
        <v>75</v>
      </c>
      <c r="O145" s="139">
        <v>75</v>
      </c>
      <c r="P145" s="139"/>
      <c r="Q145" s="139"/>
      <c r="R145" s="139"/>
      <c r="S145" s="157"/>
      <c r="T145" s="157"/>
      <c r="U145" s="157"/>
      <c r="V145" s="157"/>
      <c r="W145" s="157"/>
    </row>
    <row r="146" s="73" customFormat="1" ht="18" customHeight="1" spans="1:18">
      <c r="A146" s="102">
        <v>1</v>
      </c>
      <c r="B146" s="103">
        <v>17187647</v>
      </c>
      <c r="C146" s="104" t="s">
        <v>363</v>
      </c>
      <c r="D146" s="102" t="s">
        <v>364</v>
      </c>
      <c r="E146" s="105">
        <v>70</v>
      </c>
      <c r="F146" s="103">
        <v>87</v>
      </c>
      <c r="G146" s="105">
        <v>80</v>
      </c>
      <c r="H146" s="105">
        <v>53</v>
      </c>
      <c r="I146" s="105">
        <v>49</v>
      </c>
      <c r="J146" s="105">
        <v>63</v>
      </c>
      <c r="K146" s="105">
        <v>65</v>
      </c>
      <c r="L146" s="105">
        <v>77</v>
      </c>
      <c r="M146" s="122">
        <v>83</v>
      </c>
      <c r="N146" s="105">
        <v>75</v>
      </c>
      <c r="O146" s="123">
        <v>70</v>
      </c>
      <c r="P146" s="105">
        <f t="shared" ref="P146:P177" si="13">SUM(E146:O146)</f>
        <v>772</v>
      </c>
      <c r="Q146" s="130">
        <f>AVERAGE(E146:O146)</f>
        <v>70.1818181818182</v>
      </c>
      <c r="R146" s="131">
        <f>RANK(P146,$P$146:$P$177)</f>
        <v>9</v>
      </c>
    </row>
    <row r="147" s="73" customFormat="1" ht="18" customHeight="1" spans="1:18">
      <c r="A147" s="106">
        <v>2</v>
      </c>
      <c r="B147" s="103">
        <v>17187711</v>
      </c>
      <c r="C147" s="104" t="s">
        <v>365</v>
      </c>
      <c r="D147" s="106" t="s">
        <v>364</v>
      </c>
      <c r="E147" s="107">
        <v>35</v>
      </c>
      <c r="F147" s="108">
        <v>52</v>
      </c>
      <c r="G147" s="107">
        <v>65</v>
      </c>
      <c r="H147" s="107">
        <v>40</v>
      </c>
      <c r="I147" s="107">
        <v>37</v>
      </c>
      <c r="J147" s="107">
        <v>47</v>
      </c>
      <c r="K147" s="107">
        <v>43</v>
      </c>
      <c r="L147" s="107">
        <v>42</v>
      </c>
      <c r="M147" s="124">
        <v>65</v>
      </c>
      <c r="N147" s="107">
        <v>48</v>
      </c>
      <c r="O147" s="125">
        <v>60</v>
      </c>
      <c r="P147" s="107">
        <f t="shared" si="13"/>
        <v>534</v>
      </c>
      <c r="Q147" s="132">
        <f t="shared" ref="Q147:Q177" si="14">AVERAGE(E147:O147)</f>
        <v>48.5454545454545</v>
      </c>
      <c r="R147" s="131">
        <f t="shared" ref="R147:R177" si="15">RANK(P147,$P$146:$P$177)</f>
        <v>32</v>
      </c>
    </row>
    <row r="148" s="73" customFormat="1" ht="18" customHeight="1" spans="1:18">
      <c r="A148" s="106">
        <v>3</v>
      </c>
      <c r="B148" s="103">
        <v>17187585</v>
      </c>
      <c r="C148" s="104" t="s">
        <v>366</v>
      </c>
      <c r="D148" s="106" t="s">
        <v>364</v>
      </c>
      <c r="E148" s="107">
        <v>65</v>
      </c>
      <c r="F148" s="108">
        <v>63</v>
      </c>
      <c r="G148" s="107">
        <v>77</v>
      </c>
      <c r="H148" s="107">
        <v>45</v>
      </c>
      <c r="I148" s="107">
        <v>52</v>
      </c>
      <c r="J148" s="107">
        <v>48</v>
      </c>
      <c r="K148" s="107">
        <v>58</v>
      </c>
      <c r="L148" s="107">
        <v>65</v>
      </c>
      <c r="M148" s="124">
        <v>75</v>
      </c>
      <c r="N148" s="107">
        <v>68</v>
      </c>
      <c r="O148" s="125">
        <v>70</v>
      </c>
      <c r="P148" s="107">
        <f t="shared" si="13"/>
        <v>686</v>
      </c>
      <c r="Q148" s="132">
        <f t="shared" si="14"/>
        <v>62.3636363636364</v>
      </c>
      <c r="R148" s="131">
        <f t="shared" si="15"/>
        <v>21</v>
      </c>
    </row>
    <row r="149" s="73" customFormat="1" ht="18" customHeight="1" spans="1:18">
      <c r="A149" s="106">
        <v>4</v>
      </c>
      <c r="B149" s="103">
        <v>17187586</v>
      </c>
      <c r="C149" s="104" t="s">
        <v>367</v>
      </c>
      <c r="D149" s="106" t="s">
        <v>364</v>
      </c>
      <c r="E149" s="107">
        <v>77</v>
      </c>
      <c r="F149" s="108">
        <v>73</v>
      </c>
      <c r="G149" s="107">
        <v>73</v>
      </c>
      <c r="H149" s="107">
        <v>70</v>
      </c>
      <c r="I149" s="107">
        <v>58</v>
      </c>
      <c r="J149" s="107">
        <v>73</v>
      </c>
      <c r="K149" s="107">
        <v>70</v>
      </c>
      <c r="L149" s="107">
        <v>55</v>
      </c>
      <c r="M149" s="124">
        <v>78</v>
      </c>
      <c r="N149" s="126">
        <v>71</v>
      </c>
      <c r="O149" s="125">
        <v>76</v>
      </c>
      <c r="P149" s="107">
        <f t="shared" si="13"/>
        <v>774</v>
      </c>
      <c r="Q149" s="132">
        <f t="shared" si="14"/>
        <v>70.3636363636364</v>
      </c>
      <c r="R149" s="131">
        <f t="shared" si="15"/>
        <v>8</v>
      </c>
    </row>
    <row r="150" s="73" customFormat="1" ht="18" customHeight="1" spans="1:18">
      <c r="A150" s="106">
        <v>5</v>
      </c>
      <c r="B150" s="103">
        <v>17187616</v>
      </c>
      <c r="C150" s="104" t="s">
        <v>368</v>
      </c>
      <c r="D150" s="106" t="s">
        <v>364</v>
      </c>
      <c r="E150" s="107">
        <v>65</v>
      </c>
      <c r="F150" s="108">
        <v>63</v>
      </c>
      <c r="G150" s="107">
        <v>80</v>
      </c>
      <c r="H150" s="107">
        <v>48</v>
      </c>
      <c r="I150" s="107">
        <v>49</v>
      </c>
      <c r="J150" s="107">
        <v>60</v>
      </c>
      <c r="K150" s="107">
        <v>67</v>
      </c>
      <c r="L150" s="107">
        <v>68</v>
      </c>
      <c r="M150" s="124">
        <v>77</v>
      </c>
      <c r="N150" s="126">
        <v>66</v>
      </c>
      <c r="O150" s="125">
        <v>68</v>
      </c>
      <c r="P150" s="107">
        <f t="shared" si="13"/>
        <v>711</v>
      </c>
      <c r="Q150" s="132">
        <f t="shared" si="14"/>
        <v>64.6363636363636</v>
      </c>
      <c r="R150" s="131">
        <f t="shared" si="15"/>
        <v>20</v>
      </c>
    </row>
    <row r="151" s="73" customFormat="1" ht="18" customHeight="1" spans="1:18">
      <c r="A151" s="106">
        <v>6</v>
      </c>
      <c r="B151" s="103">
        <v>17187587</v>
      </c>
      <c r="C151" s="104" t="s">
        <v>369</v>
      </c>
      <c r="D151" s="106" t="s">
        <v>364</v>
      </c>
      <c r="E151" s="107">
        <v>62</v>
      </c>
      <c r="F151" s="108">
        <v>73</v>
      </c>
      <c r="G151" s="107">
        <v>78</v>
      </c>
      <c r="H151" s="107">
        <v>58</v>
      </c>
      <c r="I151" s="107">
        <v>55</v>
      </c>
      <c r="J151" s="107">
        <v>60</v>
      </c>
      <c r="K151" s="107">
        <v>75</v>
      </c>
      <c r="L151" s="107">
        <v>62</v>
      </c>
      <c r="M151" s="124">
        <v>73</v>
      </c>
      <c r="N151" s="126">
        <v>66</v>
      </c>
      <c r="O151" s="125">
        <v>67</v>
      </c>
      <c r="P151" s="107">
        <f t="shared" si="13"/>
        <v>729</v>
      </c>
      <c r="Q151" s="132">
        <f t="shared" si="14"/>
        <v>66.2727272727273</v>
      </c>
      <c r="R151" s="131">
        <f t="shared" si="15"/>
        <v>17</v>
      </c>
    </row>
    <row r="152" s="73" customFormat="1" ht="18" customHeight="1" spans="1:18">
      <c r="A152" s="106">
        <v>7</v>
      </c>
      <c r="B152" s="103">
        <v>17187715</v>
      </c>
      <c r="C152" s="104" t="s">
        <v>370</v>
      </c>
      <c r="D152" s="106" t="s">
        <v>364</v>
      </c>
      <c r="E152" s="107">
        <v>57</v>
      </c>
      <c r="F152" s="108">
        <v>59</v>
      </c>
      <c r="G152" s="107">
        <v>78</v>
      </c>
      <c r="H152" s="107">
        <v>55</v>
      </c>
      <c r="I152" s="107">
        <v>49</v>
      </c>
      <c r="J152" s="107">
        <v>62</v>
      </c>
      <c r="K152" s="107">
        <v>53</v>
      </c>
      <c r="L152" s="107">
        <v>57</v>
      </c>
      <c r="M152" s="124">
        <v>65</v>
      </c>
      <c r="N152" s="126">
        <v>56</v>
      </c>
      <c r="O152" s="125">
        <v>67</v>
      </c>
      <c r="P152" s="107">
        <f t="shared" si="13"/>
        <v>658</v>
      </c>
      <c r="Q152" s="132">
        <f t="shared" si="14"/>
        <v>59.8181818181818</v>
      </c>
      <c r="R152" s="131">
        <f t="shared" si="15"/>
        <v>27</v>
      </c>
    </row>
    <row r="153" s="73" customFormat="1" ht="18" customHeight="1" spans="1:18">
      <c r="A153" s="106">
        <v>8</v>
      </c>
      <c r="B153" s="103">
        <v>17187557</v>
      </c>
      <c r="C153" s="104" t="s">
        <v>371</v>
      </c>
      <c r="D153" s="106" t="s">
        <v>364</v>
      </c>
      <c r="E153" s="107">
        <v>82</v>
      </c>
      <c r="F153" s="108">
        <v>69</v>
      </c>
      <c r="G153" s="107">
        <v>75</v>
      </c>
      <c r="H153" s="107">
        <v>58</v>
      </c>
      <c r="I153" s="107">
        <v>52</v>
      </c>
      <c r="J153" s="107">
        <v>63</v>
      </c>
      <c r="K153" s="107">
        <v>55</v>
      </c>
      <c r="L153" s="107">
        <v>53</v>
      </c>
      <c r="M153" s="124">
        <v>65</v>
      </c>
      <c r="N153" s="126">
        <v>71</v>
      </c>
      <c r="O153" s="125">
        <v>72</v>
      </c>
      <c r="P153" s="107">
        <f t="shared" si="13"/>
        <v>715</v>
      </c>
      <c r="Q153" s="132">
        <f t="shared" si="14"/>
        <v>65</v>
      </c>
      <c r="R153" s="131">
        <f t="shared" si="15"/>
        <v>19</v>
      </c>
    </row>
    <row r="154" s="73" customFormat="1" ht="18" customHeight="1" spans="1:18">
      <c r="A154" s="106">
        <v>9</v>
      </c>
      <c r="B154" s="103">
        <v>17187527</v>
      </c>
      <c r="C154" s="104" t="s">
        <v>372</v>
      </c>
      <c r="D154" s="106" t="s">
        <v>364</v>
      </c>
      <c r="E154" s="107">
        <v>83</v>
      </c>
      <c r="F154" s="108">
        <v>92</v>
      </c>
      <c r="G154" s="107">
        <v>77</v>
      </c>
      <c r="H154" s="107">
        <v>70</v>
      </c>
      <c r="I154" s="107">
        <v>67</v>
      </c>
      <c r="J154" s="107">
        <v>63</v>
      </c>
      <c r="K154" s="107">
        <v>83</v>
      </c>
      <c r="L154" s="107">
        <v>82</v>
      </c>
      <c r="M154" s="124">
        <v>86</v>
      </c>
      <c r="N154" s="126">
        <v>92</v>
      </c>
      <c r="O154" s="125">
        <v>83</v>
      </c>
      <c r="P154" s="107">
        <f t="shared" si="13"/>
        <v>878</v>
      </c>
      <c r="Q154" s="132">
        <f t="shared" si="14"/>
        <v>79.8181818181818</v>
      </c>
      <c r="R154" s="131">
        <f t="shared" si="15"/>
        <v>1</v>
      </c>
    </row>
    <row r="155" s="73" customFormat="1" ht="18" customHeight="1" spans="1:18">
      <c r="A155" s="106">
        <v>10</v>
      </c>
      <c r="B155" s="103">
        <v>17187717</v>
      </c>
      <c r="C155" s="104" t="s">
        <v>373</v>
      </c>
      <c r="D155" s="106" t="s">
        <v>364</v>
      </c>
      <c r="E155" s="107">
        <v>72</v>
      </c>
      <c r="F155" s="108">
        <v>65</v>
      </c>
      <c r="G155" s="107">
        <v>75</v>
      </c>
      <c r="H155" s="107">
        <v>55</v>
      </c>
      <c r="I155" s="107">
        <v>49</v>
      </c>
      <c r="J155" s="107">
        <v>48</v>
      </c>
      <c r="K155" s="107">
        <v>52</v>
      </c>
      <c r="L155" s="107">
        <v>60</v>
      </c>
      <c r="M155" s="124">
        <v>74</v>
      </c>
      <c r="N155" s="126">
        <v>63</v>
      </c>
      <c r="O155" s="125">
        <v>73</v>
      </c>
      <c r="P155" s="107">
        <f t="shared" si="13"/>
        <v>686</v>
      </c>
      <c r="Q155" s="132">
        <f t="shared" si="14"/>
        <v>62.3636363636364</v>
      </c>
      <c r="R155" s="131">
        <f t="shared" si="15"/>
        <v>21</v>
      </c>
    </row>
    <row r="156" s="73" customFormat="1" ht="18" customHeight="1" spans="1:18">
      <c r="A156" s="106">
        <v>11</v>
      </c>
      <c r="B156" s="103">
        <v>17187718</v>
      </c>
      <c r="C156" s="104" t="s">
        <v>374</v>
      </c>
      <c r="D156" s="106" t="s">
        <v>364</v>
      </c>
      <c r="E156" s="107">
        <v>58</v>
      </c>
      <c r="F156" s="108">
        <v>67</v>
      </c>
      <c r="G156" s="107">
        <v>70</v>
      </c>
      <c r="H156" s="107">
        <v>37</v>
      </c>
      <c r="I156" s="107">
        <v>52</v>
      </c>
      <c r="J156" s="107">
        <v>50</v>
      </c>
      <c r="K156" s="107">
        <v>43</v>
      </c>
      <c r="L156" s="107">
        <v>45</v>
      </c>
      <c r="M156" s="124">
        <v>64</v>
      </c>
      <c r="N156" s="126">
        <v>60</v>
      </c>
      <c r="O156" s="125">
        <v>67</v>
      </c>
      <c r="P156" s="107">
        <f t="shared" si="13"/>
        <v>613</v>
      </c>
      <c r="Q156" s="132">
        <f t="shared" si="14"/>
        <v>55.7272727272727</v>
      </c>
      <c r="R156" s="131">
        <f t="shared" si="15"/>
        <v>30</v>
      </c>
    </row>
    <row r="157" s="73" customFormat="1" ht="18" customHeight="1" spans="1:18">
      <c r="A157" s="106">
        <v>12</v>
      </c>
      <c r="B157" s="103">
        <v>17187529</v>
      </c>
      <c r="C157" s="104" t="s">
        <v>375</v>
      </c>
      <c r="D157" s="106" t="s">
        <v>364</v>
      </c>
      <c r="E157" s="107">
        <v>70</v>
      </c>
      <c r="F157" s="108">
        <v>55</v>
      </c>
      <c r="G157" s="107">
        <v>77</v>
      </c>
      <c r="H157" s="107">
        <v>48</v>
      </c>
      <c r="I157" s="107">
        <v>52</v>
      </c>
      <c r="J157" s="107">
        <v>50</v>
      </c>
      <c r="K157" s="107">
        <v>53</v>
      </c>
      <c r="L157" s="107">
        <v>62</v>
      </c>
      <c r="M157" s="124">
        <v>71</v>
      </c>
      <c r="N157" s="126">
        <v>58</v>
      </c>
      <c r="O157" s="125">
        <v>67</v>
      </c>
      <c r="P157" s="107">
        <f t="shared" si="13"/>
        <v>663</v>
      </c>
      <c r="Q157" s="132">
        <f t="shared" si="14"/>
        <v>60.2727272727273</v>
      </c>
      <c r="R157" s="131">
        <f t="shared" si="15"/>
        <v>26</v>
      </c>
    </row>
    <row r="158" s="73" customFormat="1" ht="18" customHeight="1" spans="1:18">
      <c r="A158" s="106">
        <v>13</v>
      </c>
      <c r="B158" s="103">
        <v>17187622</v>
      </c>
      <c r="C158" s="104" t="s">
        <v>376</v>
      </c>
      <c r="D158" s="106" t="s">
        <v>364</v>
      </c>
      <c r="E158" s="107">
        <v>73</v>
      </c>
      <c r="F158" s="108">
        <v>60</v>
      </c>
      <c r="G158" s="107">
        <v>85</v>
      </c>
      <c r="H158" s="107">
        <v>52</v>
      </c>
      <c r="I158" s="107">
        <v>55</v>
      </c>
      <c r="J158" s="107">
        <v>58</v>
      </c>
      <c r="K158" s="107">
        <v>70</v>
      </c>
      <c r="L158" s="107">
        <v>68</v>
      </c>
      <c r="M158" s="124">
        <v>67</v>
      </c>
      <c r="N158" s="126">
        <v>60</v>
      </c>
      <c r="O158" s="125">
        <v>72</v>
      </c>
      <c r="P158" s="107">
        <f t="shared" si="13"/>
        <v>720</v>
      </c>
      <c r="Q158" s="132">
        <f t="shared" si="14"/>
        <v>65.4545454545455</v>
      </c>
      <c r="R158" s="131">
        <f t="shared" si="15"/>
        <v>18</v>
      </c>
    </row>
    <row r="159" s="73" customFormat="1" ht="18" customHeight="1" spans="1:18">
      <c r="A159" s="106">
        <v>14</v>
      </c>
      <c r="B159" s="103">
        <v>17187657</v>
      </c>
      <c r="C159" s="104" t="s">
        <v>377</v>
      </c>
      <c r="D159" s="106" t="s">
        <v>364</v>
      </c>
      <c r="E159" s="107">
        <v>82</v>
      </c>
      <c r="F159" s="108">
        <v>70</v>
      </c>
      <c r="G159" s="107">
        <v>73</v>
      </c>
      <c r="H159" s="107">
        <v>57</v>
      </c>
      <c r="I159" s="107">
        <v>64</v>
      </c>
      <c r="J159" s="107">
        <v>55</v>
      </c>
      <c r="K159" s="107">
        <v>62</v>
      </c>
      <c r="L159" s="107">
        <v>67</v>
      </c>
      <c r="M159" s="124">
        <v>78</v>
      </c>
      <c r="N159" s="126">
        <v>61</v>
      </c>
      <c r="O159" s="125">
        <v>76</v>
      </c>
      <c r="P159" s="107">
        <f t="shared" si="13"/>
        <v>745</v>
      </c>
      <c r="Q159" s="132">
        <f t="shared" si="14"/>
        <v>67.7272727272727</v>
      </c>
      <c r="R159" s="131">
        <f t="shared" si="15"/>
        <v>14</v>
      </c>
    </row>
    <row r="160" s="73" customFormat="1" ht="18" customHeight="1" spans="1:18">
      <c r="A160" s="106">
        <v>15</v>
      </c>
      <c r="B160" s="103">
        <v>17187560</v>
      </c>
      <c r="C160" s="104" t="s">
        <v>378</v>
      </c>
      <c r="D160" s="106" t="s">
        <v>364</v>
      </c>
      <c r="E160" s="107">
        <v>72</v>
      </c>
      <c r="F160" s="108">
        <v>83</v>
      </c>
      <c r="G160" s="107">
        <v>78</v>
      </c>
      <c r="H160" s="107">
        <v>48</v>
      </c>
      <c r="I160" s="107">
        <v>52</v>
      </c>
      <c r="J160" s="107">
        <v>63</v>
      </c>
      <c r="K160" s="107">
        <v>80</v>
      </c>
      <c r="L160" s="107">
        <v>63</v>
      </c>
      <c r="M160" s="124">
        <v>67</v>
      </c>
      <c r="N160" s="126">
        <v>65</v>
      </c>
      <c r="O160" s="125">
        <v>73</v>
      </c>
      <c r="P160" s="107">
        <f t="shared" si="13"/>
        <v>744</v>
      </c>
      <c r="Q160" s="132">
        <f t="shared" si="14"/>
        <v>67.6363636363636</v>
      </c>
      <c r="R160" s="131">
        <f t="shared" si="15"/>
        <v>15</v>
      </c>
    </row>
    <row r="161" s="73" customFormat="1" ht="18" customHeight="1" spans="1:18">
      <c r="A161" s="106">
        <v>16</v>
      </c>
      <c r="B161" s="103">
        <v>17187561</v>
      </c>
      <c r="C161" s="104" t="s">
        <v>379</v>
      </c>
      <c r="D161" s="106" t="s">
        <v>364</v>
      </c>
      <c r="E161" s="107">
        <v>85</v>
      </c>
      <c r="F161" s="108">
        <v>80</v>
      </c>
      <c r="G161" s="107">
        <v>82</v>
      </c>
      <c r="H161" s="107">
        <v>58</v>
      </c>
      <c r="I161" s="107">
        <v>58</v>
      </c>
      <c r="J161" s="107">
        <v>57</v>
      </c>
      <c r="K161" s="107">
        <v>62</v>
      </c>
      <c r="L161" s="107">
        <v>65</v>
      </c>
      <c r="M161" s="124">
        <v>75</v>
      </c>
      <c r="N161" s="126">
        <v>70</v>
      </c>
      <c r="O161" s="125">
        <v>85</v>
      </c>
      <c r="P161" s="107">
        <f t="shared" si="13"/>
        <v>777</v>
      </c>
      <c r="Q161" s="132">
        <f t="shared" si="14"/>
        <v>70.6363636363636</v>
      </c>
      <c r="R161" s="131">
        <f t="shared" si="15"/>
        <v>7</v>
      </c>
    </row>
    <row r="162" s="73" customFormat="1" ht="18" customHeight="1" spans="1:18">
      <c r="A162" s="106">
        <v>17</v>
      </c>
      <c r="B162" s="103">
        <v>17187599</v>
      </c>
      <c r="C162" s="104" t="s">
        <v>380</v>
      </c>
      <c r="D162" s="106" t="s">
        <v>364</v>
      </c>
      <c r="E162" s="107">
        <v>52</v>
      </c>
      <c r="F162" s="108">
        <v>77</v>
      </c>
      <c r="G162" s="107">
        <v>73</v>
      </c>
      <c r="H162" s="107">
        <v>57</v>
      </c>
      <c r="I162" s="107">
        <v>49</v>
      </c>
      <c r="J162" s="107">
        <v>57</v>
      </c>
      <c r="K162" s="107">
        <v>52</v>
      </c>
      <c r="L162" s="107">
        <v>70</v>
      </c>
      <c r="M162" s="124">
        <v>67</v>
      </c>
      <c r="N162" s="126">
        <v>66</v>
      </c>
      <c r="O162" s="125">
        <v>60</v>
      </c>
      <c r="P162" s="107">
        <f t="shared" si="13"/>
        <v>680</v>
      </c>
      <c r="Q162" s="132">
        <f t="shared" si="14"/>
        <v>61.8181818181818</v>
      </c>
      <c r="R162" s="131">
        <f t="shared" si="15"/>
        <v>24</v>
      </c>
    </row>
    <row r="163" s="73" customFormat="1" ht="18" customHeight="1" spans="1:18">
      <c r="A163" s="106">
        <v>18</v>
      </c>
      <c r="B163" s="103">
        <v>17187692</v>
      </c>
      <c r="C163" s="104" t="s">
        <v>381</v>
      </c>
      <c r="D163" s="106" t="s">
        <v>364</v>
      </c>
      <c r="E163" s="107">
        <v>55</v>
      </c>
      <c r="F163" s="108">
        <v>70</v>
      </c>
      <c r="G163" s="107">
        <v>72</v>
      </c>
      <c r="H163" s="107">
        <v>58</v>
      </c>
      <c r="I163" s="107">
        <v>43</v>
      </c>
      <c r="J163" s="107">
        <v>50</v>
      </c>
      <c r="K163" s="107">
        <v>50</v>
      </c>
      <c r="L163" s="107">
        <v>55</v>
      </c>
      <c r="M163" s="124">
        <v>67</v>
      </c>
      <c r="N163" s="126">
        <v>58</v>
      </c>
      <c r="O163" s="125">
        <v>60</v>
      </c>
      <c r="P163" s="107">
        <f t="shared" si="13"/>
        <v>638</v>
      </c>
      <c r="Q163" s="132">
        <f t="shared" si="14"/>
        <v>58</v>
      </c>
      <c r="R163" s="131">
        <f t="shared" si="15"/>
        <v>28</v>
      </c>
    </row>
    <row r="164" s="73" customFormat="1" ht="18" customHeight="1" spans="1:18">
      <c r="A164" s="106">
        <v>19</v>
      </c>
      <c r="B164" s="103">
        <v>17187627</v>
      </c>
      <c r="C164" s="104" t="s">
        <v>382</v>
      </c>
      <c r="D164" s="106" t="s">
        <v>364</v>
      </c>
      <c r="E164" s="107">
        <v>85</v>
      </c>
      <c r="F164" s="108">
        <v>73</v>
      </c>
      <c r="G164" s="107">
        <v>82</v>
      </c>
      <c r="H164" s="107">
        <v>63</v>
      </c>
      <c r="I164" s="107">
        <v>73</v>
      </c>
      <c r="J164" s="107">
        <v>70</v>
      </c>
      <c r="K164" s="107">
        <v>88</v>
      </c>
      <c r="L164" s="107">
        <v>82</v>
      </c>
      <c r="M164" s="124">
        <v>77</v>
      </c>
      <c r="N164" s="126">
        <v>68</v>
      </c>
      <c r="O164" s="125">
        <v>82</v>
      </c>
      <c r="P164" s="107">
        <f t="shared" si="13"/>
        <v>843</v>
      </c>
      <c r="Q164" s="132">
        <f t="shared" si="14"/>
        <v>76.6363636363636</v>
      </c>
      <c r="R164" s="131">
        <f t="shared" si="15"/>
        <v>2</v>
      </c>
    </row>
    <row r="165" s="73" customFormat="1" ht="18" customHeight="1" spans="1:18">
      <c r="A165" s="106">
        <v>20</v>
      </c>
      <c r="B165" s="103">
        <v>17187603</v>
      </c>
      <c r="C165" s="104" t="s">
        <v>383</v>
      </c>
      <c r="D165" s="106" t="s">
        <v>364</v>
      </c>
      <c r="E165" s="107">
        <v>77</v>
      </c>
      <c r="F165" s="108">
        <v>87</v>
      </c>
      <c r="G165" s="107">
        <v>78</v>
      </c>
      <c r="H165" s="107">
        <v>53</v>
      </c>
      <c r="I165" s="126">
        <v>49</v>
      </c>
      <c r="J165" s="107">
        <v>55</v>
      </c>
      <c r="K165" s="107">
        <v>78</v>
      </c>
      <c r="L165" s="107">
        <v>77</v>
      </c>
      <c r="M165" s="124">
        <v>85</v>
      </c>
      <c r="N165" s="126">
        <v>68</v>
      </c>
      <c r="O165" s="125">
        <v>76</v>
      </c>
      <c r="P165" s="107">
        <f t="shared" si="13"/>
        <v>783</v>
      </c>
      <c r="Q165" s="132">
        <f t="shared" si="14"/>
        <v>71.1818181818182</v>
      </c>
      <c r="R165" s="131">
        <f t="shared" si="15"/>
        <v>6</v>
      </c>
    </row>
    <row r="166" s="73" customFormat="1" ht="18" customHeight="1" spans="1:18">
      <c r="A166" s="106">
        <v>21</v>
      </c>
      <c r="B166" s="103">
        <v>17187569</v>
      </c>
      <c r="C166" s="104" t="s">
        <v>384</v>
      </c>
      <c r="D166" s="106" t="s">
        <v>364</v>
      </c>
      <c r="E166" s="107">
        <v>58</v>
      </c>
      <c r="F166" s="108">
        <v>82</v>
      </c>
      <c r="G166" s="107">
        <v>82</v>
      </c>
      <c r="H166" s="107">
        <v>63</v>
      </c>
      <c r="I166" s="107">
        <v>67</v>
      </c>
      <c r="J166" s="107">
        <v>63</v>
      </c>
      <c r="K166" s="107">
        <v>70</v>
      </c>
      <c r="L166" s="107">
        <v>60</v>
      </c>
      <c r="M166" s="124">
        <v>70</v>
      </c>
      <c r="N166" s="126">
        <v>68</v>
      </c>
      <c r="O166" s="125">
        <v>73</v>
      </c>
      <c r="P166" s="107">
        <f t="shared" si="13"/>
        <v>756</v>
      </c>
      <c r="Q166" s="132">
        <f t="shared" si="14"/>
        <v>68.7272727272727</v>
      </c>
      <c r="R166" s="131">
        <f t="shared" si="15"/>
        <v>11</v>
      </c>
    </row>
    <row r="167" s="73" customFormat="1" ht="18" customHeight="1" spans="1:18">
      <c r="A167" s="106">
        <v>22</v>
      </c>
      <c r="B167" s="103">
        <v>17187605</v>
      </c>
      <c r="C167" s="104" t="s">
        <v>385</v>
      </c>
      <c r="D167" s="106" t="s">
        <v>364</v>
      </c>
      <c r="E167" s="107">
        <v>47</v>
      </c>
      <c r="F167" s="108">
        <v>57</v>
      </c>
      <c r="G167" s="107">
        <v>68</v>
      </c>
      <c r="H167" s="107">
        <v>40</v>
      </c>
      <c r="I167" s="107">
        <v>46</v>
      </c>
      <c r="J167" s="107">
        <v>55</v>
      </c>
      <c r="K167" s="107">
        <v>43</v>
      </c>
      <c r="L167" s="107">
        <v>55</v>
      </c>
      <c r="M167" s="124">
        <v>65</v>
      </c>
      <c r="N167" s="126">
        <v>60</v>
      </c>
      <c r="O167" s="125">
        <v>63</v>
      </c>
      <c r="P167" s="107">
        <f t="shared" si="13"/>
        <v>599</v>
      </c>
      <c r="Q167" s="132">
        <f t="shared" si="14"/>
        <v>54.4545454545455</v>
      </c>
      <c r="R167" s="131">
        <f t="shared" si="15"/>
        <v>31</v>
      </c>
    </row>
    <row r="168" s="73" customFormat="1" ht="18" customHeight="1" spans="1:18">
      <c r="A168" s="106">
        <v>23</v>
      </c>
      <c r="B168" s="103">
        <v>17187536</v>
      </c>
      <c r="C168" s="104" t="s">
        <v>386</v>
      </c>
      <c r="D168" s="106" t="s">
        <v>364</v>
      </c>
      <c r="E168" s="107">
        <v>70</v>
      </c>
      <c r="F168" s="108">
        <v>77</v>
      </c>
      <c r="G168" s="107">
        <v>78</v>
      </c>
      <c r="H168" s="107">
        <v>57</v>
      </c>
      <c r="I168" s="107">
        <v>67</v>
      </c>
      <c r="J168" s="107">
        <v>67</v>
      </c>
      <c r="K168" s="107">
        <v>67</v>
      </c>
      <c r="L168" s="107">
        <v>60</v>
      </c>
      <c r="M168" s="124">
        <v>73</v>
      </c>
      <c r="N168" s="126">
        <v>71</v>
      </c>
      <c r="O168" s="125">
        <v>70</v>
      </c>
      <c r="P168" s="107">
        <f t="shared" si="13"/>
        <v>757</v>
      </c>
      <c r="Q168" s="132">
        <f t="shared" si="14"/>
        <v>68.8181818181818</v>
      </c>
      <c r="R168" s="131">
        <f t="shared" si="15"/>
        <v>10</v>
      </c>
    </row>
    <row r="169" s="73" customFormat="1" ht="18" customHeight="1" spans="1:18">
      <c r="A169" s="106">
        <v>24</v>
      </c>
      <c r="B169" s="103">
        <v>17187543</v>
      </c>
      <c r="C169" s="104" t="s">
        <v>387</v>
      </c>
      <c r="D169" s="106" t="s">
        <v>364</v>
      </c>
      <c r="E169" s="107">
        <v>70</v>
      </c>
      <c r="F169" s="108">
        <v>79</v>
      </c>
      <c r="G169" s="107">
        <v>78</v>
      </c>
      <c r="H169" s="107">
        <v>50</v>
      </c>
      <c r="I169" s="107">
        <v>46</v>
      </c>
      <c r="J169" s="107">
        <v>62</v>
      </c>
      <c r="K169" s="107">
        <v>72</v>
      </c>
      <c r="L169" s="107">
        <v>60</v>
      </c>
      <c r="M169" s="124">
        <v>77</v>
      </c>
      <c r="N169" s="126">
        <v>73</v>
      </c>
      <c r="O169" s="125">
        <v>63</v>
      </c>
      <c r="P169" s="107">
        <f t="shared" si="13"/>
        <v>730</v>
      </c>
      <c r="Q169" s="132">
        <f t="shared" si="14"/>
        <v>66.3636363636364</v>
      </c>
      <c r="R169" s="131">
        <f t="shared" si="15"/>
        <v>16</v>
      </c>
    </row>
    <row r="170" s="73" customFormat="1" ht="18" customHeight="1" spans="1:18">
      <c r="A170" s="106">
        <v>25</v>
      </c>
      <c r="B170" s="103">
        <v>17187545</v>
      </c>
      <c r="C170" s="104" t="s">
        <v>388</v>
      </c>
      <c r="D170" s="106" t="s">
        <v>364</v>
      </c>
      <c r="E170" s="107">
        <v>73</v>
      </c>
      <c r="F170" s="108">
        <v>77</v>
      </c>
      <c r="G170" s="107">
        <v>70</v>
      </c>
      <c r="H170" s="107">
        <v>47</v>
      </c>
      <c r="I170" s="107">
        <v>43</v>
      </c>
      <c r="J170" s="107">
        <v>57</v>
      </c>
      <c r="K170" s="107">
        <v>68</v>
      </c>
      <c r="L170" s="107">
        <v>53</v>
      </c>
      <c r="M170" s="124">
        <v>71</v>
      </c>
      <c r="N170" s="126">
        <v>58</v>
      </c>
      <c r="O170" s="125">
        <v>68</v>
      </c>
      <c r="P170" s="107">
        <f t="shared" si="13"/>
        <v>685</v>
      </c>
      <c r="Q170" s="132">
        <f t="shared" si="14"/>
        <v>62.2727272727273</v>
      </c>
      <c r="R170" s="131">
        <f t="shared" si="15"/>
        <v>23</v>
      </c>
    </row>
    <row r="171" s="73" customFormat="1" ht="18" customHeight="1" spans="1:18">
      <c r="A171" s="106">
        <v>26</v>
      </c>
      <c r="B171" s="103">
        <v>17187705</v>
      </c>
      <c r="C171" s="104" t="s">
        <v>389</v>
      </c>
      <c r="D171" s="106" t="s">
        <v>364</v>
      </c>
      <c r="E171" s="107">
        <v>45</v>
      </c>
      <c r="F171" s="108">
        <v>57</v>
      </c>
      <c r="G171" s="107">
        <v>77</v>
      </c>
      <c r="H171" s="107">
        <v>40</v>
      </c>
      <c r="I171" s="107">
        <v>40</v>
      </c>
      <c r="J171" s="107">
        <v>58</v>
      </c>
      <c r="K171" s="107">
        <v>58</v>
      </c>
      <c r="L171" s="107">
        <v>53</v>
      </c>
      <c r="M171" s="124">
        <v>71</v>
      </c>
      <c r="N171" s="126">
        <v>56</v>
      </c>
      <c r="O171" s="125">
        <v>67</v>
      </c>
      <c r="P171" s="107">
        <f t="shared" si="13"/>
        <v>622</v>
      </c>
      <c r="Q171" s="132">
        <f t="shared" si="14"/>
        <v>56.5454545454545</v>
      </c>
      <c r="R171" s="131">
        <f t="shared" si="15"/>
        <v>29</v>
      </c>
    </row>
    <row r="172" s="73" customFormat="1" ht="18" customHeight="1" spans="1:18">
      <c r="A172" s="106">
        <v>27</v>
      </c>
      <c r="B172" s="103">
        <v>17187546</v>
      </c>
      <c r="C172" s="104" t="s">
        <v>390</v>
      </c>
      <c r="D172" s="106" t="s">
        <v>364</v>
      </c>
      <c r="E172" s="107">
        <v>70</v>
      </c>
      <c r="F172" s="108">
        <v>57</v>
      </c>
      <c r="G172" s="107">
        <v>68</v>
      </c>
      <c r="H172" s="107">
        <v>63</v>
      </c>
      <c r="I172" s="107">
        <v>43</v>
      </c>
      <c r="J172" s="107">
        <v>57</v>
      </c>
      <c r="K172" s="107">
        <v>53</v>
      </c>
      <c r="L172" s="107">
        <v>63</v>
      </c>
      <c r="M172" s="124">
        <v>73</v>
      </c>
      <c r="N172" s="126">
        <v>66</v>
      </c>
      <c r="O172" s="125">
        <v>67</v>
      </c>
      <c r="P172" s="107">
        <f t="shared" si="13"/>
        <v>680</v>
      </c>
      <c r="Q172" s="132">
        <f t="shared" si="14"/>
        <v>61.8181818181818</v>
      </c>
      <c r="R172" s="131">
        <f t="shared" si="15"/>
        <v>24</v>
      </c>
    </row>
    <row r="173" s="73" customFormat="1" ht="18" customHeight="1" spans="1:18">
      <c r="A173" s="106">
        <v>28</v>
      </c>
      <c r="B173" s="103">
        <v>17187674</v>
      </c>
      <c r="C173" s="104" t="s">
        <v>391</v>
      </c>
      <c r="D173" s="106" t="s">
        <v>364</v>
      </c>
      <c r="E173" s="107">
        <v>68</v>
      </c>
      <c r="F173" s="108">
        <v>69</v>
      </c>
      <c r="G173" s="107">
        <v>80</v>
      </c>
      <c r="H173" s="107">
        <v>52</v>
      </c>
      <c r="I173" s="107">
        <v>43</v>
      </c>
      <c r="J173" s="107">
        <v>63</v>
      </c>
      <c r="K173" s="107">
        <v>77</v>
      </c>
      <c r="L173" s="107">
        <v>70</v>
      </c>
      <c r="M173" s="124">
        <v>71</v>
      </c>
      <c r="N173" s="126">
        <v>78</v>
      </c>
      <c r="O173" s="125">
        <v>77</v>
      </c>
      <c r="P173" s="107">
        <f t="shared" si="13"/>
        <v>748</v>
      </c>
      <c r="Q173" s="132">
        <f t="shared" si="14"/>
        <v>68</v>
      </c>
      <c r="R173" s="131">
        <f t="shared" si="15"/>
        <v>13</v>
      </c>
    </row>
    <row r="174" s="73" customFormat="1" ht="18" customHeight="1" spans="1:18">
      <c r="A174" s="106">
        <v>29</v>
      </c>
      <c r="B174" s="103">
        <v>17187577</v>
      </c>
      <c r="C174" s="104" t="s">
        <v>392</v>
      </c>
      <c r="D174" s="106" t="s">
        <v>364</v>
      </c>
      <c r="E174" s="107">
        <v>72</v>
      </c>
      <c r="F174" s="108">
        <v>79</v>
      </c>
      <c r="G174" s="107">
        <v>77</v>
      </c>
      <c r="H174" s="107">
        <v>83</v>
      </c>
      <c r="I174" s="107">
        <v>40</v>
      </c>
      <c r="J174" s="107">
        <v>70</v>
      </c>
      <c r="K174" s="107">
        <v>83</v>
      </c>
      <c r="L174" s="107">
        <v>67</v>
      </c>
      <c r="M174" s="124">
        <v>67</v>
      </c>
      <c r="N174" s="126">
        <v>80</v>
      </c>
      <c r="O174" s="125">
        <v>76</v>
      </c>
      <c r="P174" s="107">
        <f t="shared" si="13"/>
        <v>794</v>
      </c>
      <c r="Q174" s="132">
        <f t="shared" si="14"/>
        <v>72.1818181818182</v>
      </c>
      <c r="R174" s="131">
        <f t="shared" si="15"/>
        <v>5</v>
      </c>
    </row>
    <row r="175" s="73" customFormat="1" ht="18" customHeight="1" spans="1:18">
      <c r="A175" s="106">
        <v>30</v>
      </c>
      <c r="B175" s="103">
        <v>17187643</v>
      </c>
      <c r="C175" s="104" t="s">
        <v>393</v>
      </c>
      <c r="D175" s="106" t="s">
        <v>364</v>
      </c>
      <c r="E175" s="107">
        <v>70</v>
      </c>
      <c r="F175" s="108">
        <v>80</v>
      </c>
      <c r="G175" s="107">
        <v>82</v>
      </c>
      <c r="H175" s="107">
        <v>67</v>
      </c>
      <c r="I175" s="107">
        <v>58</v>
      </c>
      <c r="J175" s="107">
        <v>63</v>
      </c>
      <c r="K175" s="107">
        <v>85</v>
      </c>
      <c r="L175" s="107">
        <v>53</v>
      </c>
      <c r="M175" s="124">
        <v>79</v>
      </c>
      <c r="N175" s="126">
        <v>76</v>
      </c>
      <c r="O175" s="125">
        <v>90</v>
      </c>
      <c r="P175" s="107">
        <f t="shared" si="13"/>
        <v>803</v>
      </c>
      <c r="Q175" s="132">
        <f t="shared" si="14"/>
        <v>73</v>
      </c>
      <c r="R175" s="131">
        <f t="shared" si="15"/>
        <v>4</v>
      </c>
    </row>
    <row r="176" s="73" customFormat="1" ht="18" customHeight="1" spans="1:18">
      <c r="A176" s="106">
        <v>31</v>
      </c>
      <c r="B176" s="103">
        <v>17187644</v>
      </c>
      <c r="C176" s="104" t="s">
        <v>394</v>
      </c>
      <c r="D176" s="106" t="s">
        <v>364</v>
      </c>
      <c r="E176" s="107">
        <v>65</v>
      </c>
      <c r="F176" s="108">
        <v>79</v>
      </c>
      <c r="G176" s="107">
        <v>72</v>
      </c>
      <c r="H176" s="107">
        <v>72</v>
      </c>
      <c r="I176" s="107">
        <v>49</v>
      </c>
      <c r="J176" s="107">
        <v>62</v>
      </c>
      <c r="K176" s="107">
        <v>67</v>
      </c>
      <c r="L176" s="107">
        <v>63</v>
      </c>
      <c r="M176" s="124">
        <v>81</v>
      </c>
      <c r="N176" s="126">
        <v>66</v>
      </c>
      <c r="O176" s="125">
        <v>77</v>
      </c>
      <c r="P176" s="107">
        <f t="shared" si="13"/>
        <v>753</v>
      </c>
      <c r="Q176" s="132">
        <f t="shared" si="14"/>
        <v>68.4545454545455</v>
      </c>
      <c r="R176" s="131">
        <f t="shared" si="15"/>
        <v>12</v>
      </c>
    </row>
    <row r="177" s="73" customFormat="1" ht="18" customHeight="1" spans="1:18">
      <c r="A177" s="106">
        <v>32</v>
      </c>
      <c r="B177" s="103">
        <v>17187613</v>
      </c>
      <c r="C177" s="104" t="s">
        <v>395</v>
      </c>
      <c r="D177" s="106" t="s">
        <v>364</v>
      </c>
      <c r="E177" s="107">
        <v>77</v>
      </c>
      <c r="F177" s="108">
        <v>77</v>
      </c>
      <c r="G177" s="107">
        <v>80</v>
      </c>
      <c r="H177" s="107">
        <v>80</v>
      </c>
      <c r="I177" s="107">
        <v>70</v>
      </c>
      <c r="J177" s="107">
        <v>75</v>
      </c>
      <c r="K177" s="107">
        <v>75</v>
      </c>
      <c r="L177" s="107">
        <v>67</v>
      </c>
      <c r="M177" s="124">
        <v>78</v>
      </c>
      <c r="N177" s="126">
        <v>86</v>
      </c>
      <c r="O177" s="125">
        <v>76</v>
      </c>
      <c r="P177" s="107">
        <f t="shared" si="13"/>
        <v>841</v>
      </c>
      <c r="Q177" s="132">
        <f t="shared" si="14"/>
        <v>76.4545454545455</v>
      </c>
      <c r="R177" s="131">
        <f t="shared" si="15"/>
        <v>3</v>
      </c>
    </row>
    <row r="178" s="73" customFormat="1" ht="18" customHeight="1" spans="1:18">
      <c r="A178" s="112"/>
      <c r="B178" s="194"/>
      <c r="C178" s="231"/>
      <c r="D178" s="112"/>
      <c r="E178" s="137"/>
      <c r="F178" s="137"/>
      <c r="G178" s="137"/>
      <c r="H178" s="137"/>
      <c r="I178" s="137"/>
      <c r="J178" s="137"/>
      <c r="K178" s="137"/>
      <c r="L178" s="137"/>
      <c r="M178" s="154"/>
      <c r="N178" s="155"/>
      <c r="O178" s="137"/>
      <c r="P178" s="137"/>
      <c r="Q178" s="136"/>
      <c r="R178" s="158"/>
    </row>
    <row r="179" s="73" customFormat="1" ht="18" customHeight="1" spans="1:18">
      <c r="A179" s="112"/>
      <c r="B179" s="194"/>
      <c r="C179" s="231"/>
      <c r="D179" s="112"/>
      <c r="E179" s="137"/>
      <c r="F179" s="137"/>
      <c r="G179" s="137"/>
      <c r="H179" s="137"/>
      <c r="I179" s="137"/>
      <c r="J179" s="137"/>
      <c r="K179" s="137"/>
      <c r="L179" s="137"/>
      <c r="M179" s="154"/>
      <c r="N179" s="155"/>
      <c r="O179" s="137"/>
      <c r="P179" s="137"/>
      <c r="Q179" s="136"/>
      <c r="R179" s="158"/>
    </row>
    <row r="180" s="73" customFormat="1" ht="18" customHeight="1" spans="1:18">
      <c r="A180" s="112"/>
      <c r="B180" s="112"/>
      <c r="C180" s="173"/>
      <c r="D180" s="112"/>
      <c r="E180" s="137"/>
      <c r="F180" s="137"/>
      <c r="G180" s="137"/>
      <c r="H180" s="137"/>
      <c r="I180" s="137"/>
      <c r="J180" s="137"/>
      <c r="K180" s="137"/>
      <c r="L180" s="137"/>
      <c r="M180" s="137"/>
      <c r="N180" s="175"/>
      <c r="O180" s="137"/>
      <c r="P180" s="137"/>
      <c r="Q180" s="136"/>
      <c r="R180" s="175"/>
    </row>
    <row r="181" ht="18" customHeight="1" spans="1:18">
      <c r="A181" s="145"/>
      <c r="B181" s="146"/>
      <c r="C181" s="147" t="s">
        <v>60</v>
      </c>
      <c r="D181" s="148"/>
      <c r="E181" s="148">
        <f>MAX(E146:E177)</f>
        <v>85</v>
      </c>
      <c r="F181" s="148">
        <f t="shared" ref="F181:O181" si="16">MAX(F146:F177)</f>
        <v>92</v>
      </c>
      <c r="G181" s="148">
        <f t="shared" si="16"/>
        <v>85</v>
      </c>
      <c r="H181" s="148">
        <f t="shared" si="16"/>
        <v>83</v>
      </c>
      <c r="I181" s="148">
        <f t="shared" si="16"/>
        <v>73</v>
      </c>
      <c r="J181" s="148">
        <f t="shared" si="16"/>
        <v>75</v>
      </c>
      <c r="K181" s="148">
        <f t="shared" si="16"/>
        <v>88</v>
      </c>
      <c r="L181" s="148">
        <f t="shared" si="16"/>
        <v>82</v>
      </c>
      <c r="M181" s="148">
        <f t="shared" si="16"/>
        <v>86</v>
      </c>
      <c r="N181" s="148">
        <f t="shared" si="16"/>
        <v>92</v>
      </c>
      <c r="O181" s="148">
        <f t="shared" si="16"/>
        <v>90</v>
      </c>
      <c r="P181" s="156"/>
      <c r="Q181" s="145"/>
      <c r="R181" s="159"/>
    </row>
    <row r="182" ht="18" customHeight="1" spans="1:18">
      <c r="A182" s="145"/>
      <c r="B182" s="146"/>
      <c r="C182" s="149" t="s">
        <v>61</v>
      </c>
      <c r="D182" s="148"/>
      <c r="E182" s="148">
        <f t="shared" ref="E182:O182" si="17">MIN(E146:E177)</f>
        <v>35</v>
      </c>
      <c r="F182" s="148">
        <f t="shared" si="17"/>
        <v>52</v>
      </c>
      <c r="G182" s="148">
        <f t="shared" si="17"/>
        <v>65</v>
      </c>
      <c r="H182" s="148">
        <f t="shared" si="17"/>
        <v>37</v>
      </c>
      <c r="I182" s="148">
        <f t="shared" si="17"/>
        <v>37</v>
      </c>
      <c r="J182" s="148">
        <f t="shared" si="17"/>
        <v>47</v>
      </c>
      <c r="K182" s="148">
        <f t="shared" si="17"/>
        <v>43</v>
      </c>
      <c r="L182" s="148">
        <f t="shared" si="17"/>
        <v>42</v>
      </c>
      <c r="M182" s="148">
        <f t="shared" si="17"/>
        <v>64</v>
      </c>
      <c r="N182" s="148">
        <f t="shared" si="17"/>
        <v>48</v>
      </c>
      <c r="O182" s="148">
        <f t="shared" si="17"/>
        <v>60</v>
      </c>
      <c r="P182" s="156"/>
      <c r="Q182" s="145"/>
      <c r="R182" s="159"/>
    </row>
    <row r="183" ht="18" customHeight="1" spans="1:18">
      <c r="A183" s="145"/>
      <c r="B183" s="146"/>
      <c r="C183" s="149" t="s">
        <v>62</v>
      </c>
      <c r="D183" s="148"/>
      <c r="E183" s="148">
        <f t="shared" ref="E183:O183" si="18">AVERAGE(E146:E177)</f>
        <v>67.5625</v>
      </c>
      <c r="F183" s="148">
        <f t="shared" si="18"/>
        <v>71.5</v>
      </c>
      <c r="G183" s="148">
        <f t="shared" si="18"/>
        <v>76.25</v>
      </c>
      <c r="H183" s="148">
        <f t="shared" si="18"/>
        <v>56.15625</v>
      </c>
      <c r="I183" s="148">
        <f t="shared" si="18"/>
        <v>52.375</v>
      </c>
      <c r="J183" s="148">
        <f t="shared" si="18"/>
        <v>59.5</v>
      </c>
      <c r="K183" s="148">
        <f t="shared" si="18"/>
        <v>64.90625</v>
      </c>
      <c r="L183" s="148">
        <f t="shared" si="18"/>
        <v>62.46875</v>
      </c>
      <c r="M183" s="148">
        <f t="shared" si="18"/>
        <v>72.96875</v>
      </c>
      <c r="N183" s="148">
        <f t="shared" si="18"/>
        <v>67.125</v>
      </c>
      <c r="O183" s="148">
        <f t="shared" si="18"/>
        <v>71.59375</v>
      </c>
      <c r="P183" s="156"/>
      <c r="Q183" s="145"/>
      <c r="R183" s="159"/>
    </row>
    <row r="184" spans="3:3">
      <c r="C184" s="68"/>
    </row>
    <row r="185" s="73" customFormat="1" ht="19.5" customHeight="1" spans="1:18">
      <c r="A185" s="151"/>
      <c r="B185" s="151"/>
      <c r="C185" s="49" t="s">
        <v>63</v>
      </c>
      <c r="D185" s="49"/>
      <c r="E185" s="48"/>
      <c r="F185" s="48"/>
      <c r="G185" s="48"/>
      <c r="H185" s="48"/>
      <c r="I185" s="48"/>
      <c r="J185" s="48"/>
      <c r="K185" s="48"/>
      <c r="L185" s="71" t="s">
        <v>64</v>
      </c>
      <c r="M185" s="71"/>
      <c r="N185" s="71"/>
      <c r="O185" s="71"/>
      <c r="P185" s="71"/>
      <c r="Q185" s="71"/>
      <c r="R185" s="48"/>
    </row>
    <row r="186" s="73" customFormat="1" ht="19.5" customHeight="1" spans="1:18">
      <c r="A186" s="151"/>
      <c r="B186" s="151"/>
      <c r="C186" s="70" t="s">
        <v>65</v>
      </c>
      <c r="D186" s="49"/>
      <c r="E186" s="71" t="s">
        <v>66</v>
      </c>
      <c r="F186" s="71"/>
      <c r="G186" s="48"/>
      <c r="H186" s="48"/>
      <c r="I186" s="48"/>
      <c r="J186" s="48"/>
      <c r="K186" s="48"/>
      <c r="L186" s="70" t="s">
        <v>396</v>
      </c>
      <c r="M186" s="70"/>
      <c r="N186" s="70"/>
      <c r="O186" s="70"/>
      <c r="P186" s="48"/>
      <c r="Q186" s="49"/>
      <c r="R186" s="48"/>
    </row>
    <row r="187" s="73" customFormat="1" ht="19.5" customHeight="1" spans="1:18">
      <c r="A187" s="151"/>
      <c r="B187" s="151"/>
      <c r="C187" s="71"/>
      <c r="D187" s="49"/>
      <c r="E187" s="49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9"/>
      <c r="R187" s="48"/>
    </row>
    <row r="188" s="73" customFormat="1" ht="19.5" customHeight="1" spans="1:18">
      <c r="A188" s="151"/>
      <c r="B188" s="151"/>
      <c r="C188" s="71"/>
      <c r="D188" s="49"/>
      <c r="E188" s="49"/>
      <c r="F188" s="48"/>
      <c r="G188" s="48"/>
      <c r="H188" s="48"/>
      <c r="I188" s="48"/>
      <c r="J188" s="48"/>
      <c r="K188" s="48"/>
      <c r="M188" s="48"/>
      <c r="N188" s="48"/>
      <c r="O188" s="48"/>
      <c r="P188" s="48"/>
      <c r="Q188" s="49"/>
      <c r="R188" s="48"/>
    </row>
    <row r="189" s="73" customFormat="1" ht="19.5" customHeight="1" spans="1:18">
      <c r="A189" s="151"/>
      <c r="B189" s="151"/>
      <c r="C189" s="71" t="s">
        <v>68</v>
      </c>
      <c r="D189" s="49"/>
      <c r="E189" s="49" t="s">
        <v>69</v>
      </c>
      <c r="F189" s="49"/>
      <c r="G189" s="48"/>
      <c r="H189" s="48"/>
      <c r="I189" s="48"/>
      <c r="J189" s="48"/>
      <c r="K189" s="48"/>
      <c r="L189" s="71" t="s">
        <v>397</v>
      </c>
      <c r="M189" s="71"/>
      <c r="N189" s="71"/>
      <c r="O189" s="71"/>
      <c r="P189" s="71"/>
      <c r="Q189" s="49"/>
      <c r="R189" s="48"/>
    </row>
    <row r="190" s="73" customFormat="1" ht="19.5" customHeight="1" spans="1:18">
      <c r="A190" s="151"/>
      <c r="B190" s="151"/>
      <c r="C190" s="70" t="s">
        <v>71</v>
      </c>
      <c r="D190" s="49"/>
      <c r="G190" s="71"/>
      <c r="H190" s="71"/>
      <c r="I190" s="71"/>
      <c r="J190" s="48"/>
      <c r="K190" s="48"/>
      <c r="L190" s="176" t="s">
        <v>398</v>
      </c>
      <c r="M190" s="176"/>
      <c r="N190" s="176"/>
      <c r="O190" s="176"/>
      <c r="P190" s="48"/>
      <c r="Q190" s="49"/>
      <c r="R190" s="48"/>
    </row>
    <row r="191" s="73" customFormat="1" ht="19.5" customHeight="1" spans="1:18">
      <c r="A191" s="151"/>
      <c r="B191" s="151"/>
      <c r="C191" s="48"/>
      <c r="D191" s="49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9"/>
      <c r="R191" s="48"/>
    </row>
    <row r="192" s="73" customFormat="1" ht="19.5" customHeight="1" spans="1:18">
      <c r="A192" s="151"/>
      <c r="B192" s="151"/>
      <c r="C192" s="48"/>
      <c r="D192" s="49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9"/>
      <c r="R192" s="48"/>
    </row>
    <row r="193" s="73" customFormat="1" ht="19.5" customHeight="1" spans="1:18">
      <c r="A193" s="151"/>
      <c r="B193" s="50"/>
      <c r="C193" s="51"/>
      <c r="D193" s="49"/>
      <c r="G193" s="49"/>
      <c r="H193" s="49"/>
      <c r="I193" s="49"/>
      <c r="J193" s="49"/>
      <c r="K193" s="48"/>
      <c r="L193" s="48"/>
      <c r="M193" s="48"/>
      <c r="N193" s="48"/>
      <c r="O193" s="48"/>
      <c r="P193" s="48"/>
      <c r="Q193" s="49"/>
      <c r="R193" s="48"/>
    </row>
    <row r="194" s="73" customFormat="1" spans="1:18">
      <c r="A194" s="151"/>
      <c r="B194" s="50"/>
      <c r="C194" s="51"/>
      <c r="D194" s="51"/>
      <c r="E194" s="51"/>
      <c r="F194" s="51"/>
      <c r="G194" s="51"/>
      <c r="H194" s="51"/>
      <c r="I194" s="153"/>
      <c r="J194" s="153"/>
      <c r="K194" s="153"/>
      <c r="L194" s="153"/>
      <c r="M194" s="153"/>
      <c r="N194" s="153"/>
      <c r="O194" s="153"/>
      <c r="P194" s="153"/>
      <c r="Q194" s="101"/>
      <c r="R194" s="160"/>
    </row>
    <row r="195" s="73" customFormat="1" spans="1:18">
      <c r="A195" s="151"/>
      <c r="B195" s="151"/>
      <c r="C195" s="161"/>
      <c r="D195" s="51"/>
      <c r="E195" s="185"/>
      <c r="F195" s="50"/>
      <c r="G195" s="50"/>
      <c r="H195" s="50"/>
      <c r="I195" s="153"/>
      <c r="J195" s="153"/>
      <c r="K195" s="153"/>
      <c r="L195" s="153"/>
      <c r="M195" s="153"/>
      <c r="N195" s="153"/>
      <c r="O195" s="153"/>
      <c r="P195" s="153"/>
      <c r="Q195" s="101"/>
      <c r="R195" s="160"/>
    </row>
    <row r="196" s="73" customFormat="1" spans="1:18">
      <c r="A196" s="151"/>
      <c r="D196" s="152"/>
      <c r="E196" s="153"/>
      <c r="F196" s="153"/>
      <c r="G196" s="153"/>
      <c r="H196" s="153"/>
      <c r="I196" s="153"/>
      <c r="J196" s="153"/>
      <c r="K196" s="153"/>
      <c r="L196" s="153"/>
      <c r="M196" s="153"/>
      <c r="N196" s="153"/>
      <c r="O196" s="153"/>
      <c r="P196" s="153"/>
      <c r="Q196" s="101"/>
      <c r="R196" s="160"/>
    </row>
    <row r="197" s="73" customFormat="1" spans="1:20">
      <c r="A197" s="4" t="s">
        <v>0</v>
      </c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/>
      <c r="T197"/>
    </row>
    <row r="198" s="73" customFormat="1" spans="1:20">
      <c r="A198" s="5" t="s">
        <v>1</v>
      </c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/>
      <c r="T198"/>
    </row>
    <row r="199" s="73" customFormat="1" ht="15.75" spans="1:20">
      <c r="A199" s="6" t="s">
        <v>2</v>
      </c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/>
      <c r="T199"/>
    </row>
    <row r="200" s="73" customFormat="1" ht="18.75" spans="1:20">
      <c r="A200" s="7" t="s">
        <v>3</v>
      </c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/>
      <c r="T200"/>
    </row>
    <row r="201" s="73" customFormat="1" spans="1:20">
      <c r="A201" s="8" t="s">
        <v>4</v>
      </c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/>
      <c r="T201"/>
    </row>
    <row r="202" s="73" customFormat="1" spans="1:20">
      <c r="A202" s="9" t="s">
        <v>5</v>
      </c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/>
      <c r="T202"/>
    </row>
    <row r="203" s="73" customFormat="1" ht="10.5" customHeight="1" spans="1:20">
      <c r="A203" s="10"/>
      <c r="B203" s="10"/>
      <c r="C203" s="10"/>
      <c r="D203" s="10"/>
      <c r="E203" s="10"/>
      <c r="F203" s="10"/>
      <c r="G203" s="10"/>
      <c r="H203" s="10"/>
      <c r="I203" s="10"/>
      <c r="J203" s="29"/>
      <c r="K203" s="29"/>
      <c r="L203" s="29"/>
      <c r="M203" s="30"/>
      <c r="N203" s="30"/>
      <c r="O203" s="30"/>
      <c r="P203" s="30"/>
      <c r="Q203" s="30"/>
      <c r="R203" s="34"/>
      <c r="S203"/>
      <c r="T203"/>
    </row>
    <row r="204" s="73" customFormat="1" ht="10.5" customHeight="1" spans="1:20">
      <c r="A204" s="11"/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31"/>
      <c r="N204" s="31"/>
      <c r="O204" s="31"/>
      <c r="P204" s="31"/>
      <c r="Q204" s="31"/>
      <c r="R204" s="35"/>
      <c r="S204"/>
      <c r="T204"/>
    </row>
    <row r="205" s="73" customFormat="1" ht="15.75" spans="1:20">
      <c r="A205" s="12" t="s">
        <v>6</v>
      </c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/>
      <c r="T205"/>
    </row>
    <row r="206" s="73" customFormat="1" ht="15.75" spans="1:20">
      <c r="A206" s="12" t="s">
        <v>7</v>
      </c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/>
      <c r="T206"/>
    </row>
    <row r="207" s="73" customFormat="1" ht="15.75" spans="1:20">
      <c r="A207" s="12" t="s">
        <v>8</v>
      </c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/>
      <c r="T207"/>
    </row>
    <row r="208" s="73" customFormat="1" spans="1:18">
      <c r="A208" s="151"/>
      <c r="B208" s="151"/>
      <c r="C208" s="161"/>
      <c r="D208" s="152"/>
      <c r="E208" s="153"/>
      <c r="F208" s="153"/>
      <c r="G208" s="153"/>
      <c r="H208" s="153"/>
      <c r="I208" s="153"/>
      <c r="J208" s="153"/>
      <c r="K208" s="153"/>
      <c r="L208" s="153"/>
      <c r="M208" s="153"/>
      <c r="N208" s="153"/>
      <c r="O208" s="153"/>
      <c r="P208" s="153"/>
      <c r="Q208" s="101"/>
      <c r="R208" s="160"/>
    </row>
    <row r="209" s="73" customFormat="1" customHeight="1" spans="1:23">
      <c r="A209" s="13" t="s">
        <v>9</v>
      </c>
      <c r="B209" s="14" t="s">
        <v>10</v>
      </c>
      <c r="C209" s="14" t="s">
        <v>11</v>
      </c>
      <c r="D209" s="15" t="s">
        <v>12</v>
      </c>
      <c r="E209" s="16" t="s">
        <v>13</v>
      </c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5" t="s">
        <v>14</v>
      </c>
      <c r="Q209" s="15" t="s">
        <v>15</v>
      </c>
      <c r="R209" s="36" t="s">
        <v>16</v>
      </c>
      <c r="S209" s="49"/>
      <c r="T209" s="49"/>
      <c r="U209" s="49"/>
      <c r="V209" s="49"/>
      <c r="W209" s="49"/>
    </row>
    <row r="210" s="73" customFormat="1" ht="42.05" spans="1:23">
      <c r="A210" s="17"/>
      <c r="B210" s="18"/>
      <c r="C210" s="18"/>
      <c r="D210" s="19"/>
      <c r="E210" s="20" t="s">
        <v>17</v>
      </c>
      <c r="F210" s="20" t="s">
        <v>18</v>
      </c>
      <c r="G210" s="20" t="s">
        <v>19</v>
      </c>
      <c r="H210" s="20" t="s">
        <v>20</v>
      </c>
      <c r="I210" s="20" t="s">
        <v>21</v>
      </c>
      <c r="J210" s="20" t="s">
        <v>22</v>
      </c>
      <c r="K210" s="20" t="s">
        <v>23</v>
      </c>
      <c r="L210" s="20" t="s">
        <v>24</v>
      </c>
      <c r="M210" s="20" t="s">
        <v>25</v>
      </c>
      <c r="N210" s="20" t="s">
        <v>26</v>
      </c>
      <c r="O210" s="20" t="s">
        <v>27</v>
      </c>
      <c r="P210" s="19"/>
      <c r="Q210" s="19"/>
      <c r="R210" s="37"/>
      <c r="S210" s="49"/>
      <c r="T210" s="49"/>
      <c r="U210" s="49"/>
      <c r="V210" s="49"/>
      <c r="W210" s="49"/>
    </row>
    <row r="211" s="73" customFormat="1" ht="18" customHeight="1" spans="1:23">
      <c r="A211" s="138" t="s">
        <v>28</v>
      </c>
      <c r="B211" s="138"/>
      <c r="C211" s="138"/>
      <c r="D211" s="138"/>
      <c r="E211" s="139">
        <v>75</v>
      </c>
      <c r="F211" s="139">
        <v>75</v>
      </c>
      <c r="G211" s="139">
        <v>75</v>
      </c>
      <c r="H211" s="139">
        <v>75</v>
      </c>
      <c r="I211" s="139">
        <v>75</v>
      </c>
      <c r="J211" s="139">
        <v>75</v>
      </c>
      <c r="K211" s="139">
        <v>75</v>
      </c>
      <c r="L211" s="139">
        <v>75</v>
      </c>
      <c r="M211" s="139">
        <v>75</v>
      </c>
      <c r="N211" s="139">
        <v>75</v>
      </c>
      <c r="O211" s="139">
        <v>75</v>
      </c>
      <c r="P211" s="139"/>
      <c r="Q211" s="139"/>
      <c r="R211" s="139"/>
      <c r="S211" s="157"/>
      <c r="T211" s="157"/>
      <c r="U211" s="157"/>
      <c r="V211" s="157"/>
      <c r="W211" s="157"/>
    </row>
    <row r="212" s="73" customFormat="1" ht="18" customHeight="1" spans="1:18">
      <c r="A212" s="102">
        <v>1</v>
      </c>
      <c r="B212" s="103">
        <v>17187678</v>
      </c>
      <c r="C212" s="104" t="s">
        <v>399</v>
      </c>
      <c r="D212" s="102" t="s">
        <v>400</v>
      </c>
      <c r="E212" s="105">
        <v>67</v>
      </c>
      <c r="F212" s="103">
        <v>79</v>
      </c>
      <c r="G212" s="105">
        <v>75</v>
      </c>
      <c r="H212" s="105">
        <v>63</v>
      </c>
      <c r="I212" s="105">
        <v>58</v>
      </c>
      <c r="J212" s="105">
        <v>57</v>
      </c>
      <c r="K212" s="105">
        <v>50</v>
      </c>
      <c r="L212" s="105">
        <v>50</v>
      </c>
      <c r="M212" s="122">
        <v>71</v>
      </c>
      <c r="N212" s="105">
        <v>66</v>
      </c>
      <c r="O212" s="123">
        <v>77</v>
      </c>
      <c r="P212" s="105">
        <f t="shared" ref="P212:P243" si="19">SUM(E212:O212)</f>
        <v>713</v>
      </c>
      <c r="Q212" s="130">
        <f t="shared" ref="Q212:Q243" si="20">AVERAGE(E212:O212)</f>
        <v>64.8181818181818</v>
      </c>
      <c r="R212" s="131">
        <f>RANK(P212,$P$212:$P$243)</f>
        <v>25</v>
      </c>
    </row>
    <row r="213" s="73" customFormat="1" ht="18" customHeight="1" spans="1:18">
      <c r="A213" s="106">
        <v>2</v>
      </c>
      <c r="B213" s="103">
        <v>17187583</v>
      </c>
      <c r="C213" s="104" t="s">
        <v>401</v>
      </c>
      <c r="D213" s="102" t="s">
        <v>400</v>
      </c>
      <c r="E213" s="107">
        <v>70</v>
      </c>
      <c r="F213" s="108">
        <v>69</v>
      </c>
      <c r="G213" s="107">
        <v>78</v>
      </c>
      <c r="H213" s="107">
        <v>58</v>
      </c>
      <c r="I213" s="107">
        <v>62</v>
      </c>
      <c r="J213" s="107">
        <v>62</v>
      </c>
      <c r="K213" s="107">
        <v>75</v>
      </c>
      <c r="L213" s="107">
        <v>60</v>
      </c>
      <c r="M213" s="124">
        <v>77</v>
      </c>
      <c r="N213" s="107">
        <v>75</v>
      </c>
      <c r="O213" s="125">
        <v>78</v>
      </c>
      <c r="P213" s="107">
        <f t="shared" si="19"/>
        <v>764</v>
      </c>
      <c r="Q213" s="132">
        <f t="shared" si="20"/>
        <v>69.4545454545455</v>
      </c>
      <c r="R213" s="131">
        <f t="shared" ref="R213:R243" si="21">RANK(P213,$P$212:$P$243)</f>
        <v>15</v>
      </c>
    </row>
    <row r="214" s="73" customFormat="1" ht="18" customHeight="1" spans="1:18">
      <c r="A214" s="106">
        <v>3</v>
      </c>
      <c r="B214" s="103">
        <v>17187550</v>
      </c>
      <c r="C214" s="104" t="s">
        <v>402</v>
      </c>
      <c r="D214" s="102" t="s">
        <v>400</v>
      </c>
      <c r="E214" s="107">
        <v>72</v>
      </c>
      <c r="F214" s="108">
        <v>79</v>
      </c>
      <c r="G214" s="107">
        <v>82</v>
      </c>
      <c r="H214" s="107">
        <v>65</v>
      </c>
      <c r="I214" s="107">
        <v>57</v>
      </c>
      <c r="J214" s="107">
        <v>55</v>
      </c>
      <c r="K214" s="107">
        <v>65</v>
      </c>
      <c r="L214" s="107">
        <v>45</v>
      </c>
      <c r="M214" s="124">
        <v>81</v>
      </c>
      <c r="N214" s="107">
        <v>65</v>
      </c>
      <c r="O214" s="125">
        <v>73</v>
      </c>
      <c r="P214" s="107">
        <f t="shared" si="19"/>
        <v>739</v>
      </c>
      <c r="Q214" s="132">
        <f t="shared" si="20"/>
        <v>67.1818181818182</v>
      </c>
      <c r="R214" s="131">
        <f t="shared" si="21"/>
        <v>21</v>
      </c>
    </row>
    <row r="215" s="73" customFormat="1" ht="18" customHeight="1" spans="1:18">
      <c r="A215" s="106">
        <v>4</v>
      </c>
      <c r="B215" s="103">
        <v>17187646</v>
      </c>
      <c r="C215" s="104" t="s">
        <v>403</v>
      </c>
      <c r="D215" s="102" t="s">
        <v>400</v>
      </c>
      <c r="E215" s="107">
        <v>70</v>
      </c>
      <c r="F215" s="108">
        <v>80</v>
      </c>
      <c r="G215" s="107">
        <v>80</v>
      </c>
      <c r="H215" s="107">
        <v>65</v>
      </c>
      <c r="I215" s="107">
        <v>48</v>
      </c>
      <c r="J215" s="107">
        <v>62</v>
      </c>
      <c r="K215" s="107">
        <v>78</v>
      </c>
      <c r="L215" s="107">
        <v>60</v>
      </c>
      <c r="M215" s="124">
        <v>70</v>
      </c>
      <c r="N215" s="126">
        <v>63</v>
      </c>
      <c r="O215" s="125">
        <v>68</v>
      </c>
      <c r="P215" s="107">
        <f t="shared" si="19"/>
        <v>744</v>
      </c>
      <c r="Q215" s="132">
        <f t="shared" si="20"/>
        <v>67.6363636363636</v>
      </c>
      <c r="R215" s="131">
        <f t="shared" si="21"/>
        <v>20</v>
      </c>
    </row>
    <row r="216" s="73" customFormat="1" ht="18" customHeight="1" spans="1:18">
      <c r="A216" s="106">
        <v>5</v>
      </c>
      <c r="B216" s="103">
        <v>17187649</v>
      </c>
      <c r="C216" s="104" t="s">
        <v>404</v>
      </c>
      <c r="D216" s="102" t="s">
        <v>400</v>
      </c>
      <c r="E216" s="107">
        <v>83</v>
      </c>
      <c r="F216" s="108">
        <v>80</v>
      </c>
      <c r="G216" s="107">
        <v>78</v>
      </c>
      <c r="H216" s="107">
        <v>50</v>
      </c>
      <c r="I216" s="107">
        <v>60</v>
      </c>
      <c r="J216" s="107">
        <v>58</v>
      </c>
      <c r="K216" s="107">
        <v>68</v>
      </c>
      <c r="L216" s="107">
        <v>60</v>
      </c>
      <c r="M216" s="124">
        <v>69</v>
      </c>
      <c r="N216" s="126">
        <v>78</v>
      </c>
      <c r="O216" s="125">
        <v>77</v>
      </c>
      <c r="P216" s="107">
        <f t="shared" si="19"/>
        <v>761</v>
      </c>
      <c r="Q216" s="132">
        <f t="shared" si="20"/>
        <v>69.1818181818182</v>
      </c>
      <c r="R216" s="131">
        <f t="shared" si="21"/>
        <v>16</v>
      </c>
    </row>
    <row r="217" s="73" customFormat="1" ht="18" customHeight="1" spans="1:18">
      <c r="A217" s="106">
        <v>6</v>
      </c>
      <c r="B217" s="103">
        <v>17187523</v>
      </c>
      <c r="C217" s="104" t="s">
        <v>405</v>
      </c>
      <c r="D217" s="102" t="s">
        <v>400</v>
      </c>
      <c r="E217" s="107">
        <v>45</v>
      </c>
      <c r="F217" s="108">
        <v>49</v>
      </c>
      <c r="G217" s="107">
        <v>63</v>
      </c>
      <c r="H217" s="107">
        <v>35</v>
      </c>
      <c r="I217" s="107">
        <v>62</v>
      </c>
      <c r="J217" s="107">
        <v>42</v>
      </c>
      <c r="K217" s="107">
        <v>50</v>
      </c>
      <c r="L217" s="107">
        <v>40</v>
      </c>
      <c r="M217" s="124">
        <v>65</v>
      </c>
      <c r="N217" s="126">
        <v>62</v>
      </c>
      <c r="O217" s="125">
        <v>72</v>
      </c>
      <c r="P217" s="107">
        <f t="shared" si="19"/>
        <v>585</v>
      </c>
      <c r="Q217" s="132">
        <f t="shared" si="20"/>
        <v>53.1818181818182</v>
      </c>
      <c r="R217" s="131">
        <f t="shared" si="21"/>
        <v>32</v>
      </c>
    </row>
    <row r="218" s="73" customFormat="1" ht="18" customHeight="1" spans="1:18">
      <c r="A218" s="106">
        <v>7</v>
      </c>
      <c r="B218" s="103">
        <v>17187714</v>
      </c>
      <c r="C218" s="104" t="s">
        <v>406</v>
      </c>
      <c r="D218" s="102" t="s">
        <v>400</v>
      </c>
      <c r="E218" s="107">
        <v>60</v>
      </c>
      <c r="F218" s="108">
        <v>59</v>
      </c>
      <c r="G218" s="107">
        <v>73</v>
      </c>
      <c r="H218" s="107">
        <v>55</v>
      </c>
      <c r="I218" s="107">
        <v>76</v>
      </c>
      <c r="J218" s="107">
        <v>63</v>
      </c>
      <c r="K218" s="107">
        <v>60</v>
      </c>
      <c r="L218" s="107">
        <v>58</v>
      </c>
      <c r="M218" s="124">
        <v>67</v>
      </c>
      <c r="N218" s="126">
        <v>67</v>
      </c>
      <c r="O218" s="125">
        <v>77</v>
      </c>
      <c r="P218" s="107">
        <f t="shared" si="19"/>
        <v>715</v>
      </c>
      <c r="Q218" s="132">
        <f t="shared" si="20"/>
        <v>65</v>
      </c>
      <c r="R218" s="131">
        <f t="shared" si="21"/>
        <v>24</v>
      </c>
    </row>
    <row r="219" s="73" customFormat="1" ht="18" customHeight="1" spans="1:18">
      <c r="A219" s="106">
        <v>8</v>
      </c>
      <c r="B219" s="103">
        <v>17187654</v>
      </c>
      <c r="C219" s="104" t="s">
        <v>407</v>
      </c>
      <c r="D219" s="102" t="s">
        <v>400</v>
      </c>
      <c r="E219" s="107">
        <v>63</v>
      </c>
      <c r="F219" s="108">
        <v>79</v>
      </c>
      <c r="G219" s="107">
        <v>80</v>
      </c>
      <c r="H219" s="107">
        <v>65</v>
      </c>
      <c r="I219" s="107">
        <v>51</v>
      </c>
      <c r="J219" s="107">
        <v>57</v>
      </c>
      <c r="K219" s="107">
        <v>57</v>
      </c>
      <c r="L219" s="107">
        <v>42</v>
      </c>
      <c r="M219" s="124">
        <v>65</v>
      </c>
      <c r="N219" s="126">
        <v>62</v>
      </c>
      <c r="O219" s="125">
        <v>70</v>
      </c>
      <c r="P219" s="107">
        <f t="shared" si="19"/>
        <v>691</v>
      </c>
      <c r="Q219" s="132">
        <f t="shared" si="20"/>
        <v>62.8181818181818</v>
      </c>
      <c r="R219" s="131">
        <f t="shared" si="21"/>
        <v>28</v>
      </c>
    </row>
    <row r="220" s="73" customFormat="1" ht="18" customHeight="1" spans="1:18">
      <c r="A220" s="106">
        <v>9</v>
      </c>
      <c r="B220" s="103">
        <v>17187618</v>
      </c>
      <c r="C220" s="104" t="s">
        <v>408</v>
      </c>
      <c r="D220" s="102" t="s">
        <v>400</v>
      </c>
      <c r="E220" s="107">
        <v>73</v>
      </c>
      <c r="F220" s="108">
        <v>82</v>
      </c>
      <c r="G220" s="107">
        <v>83</v>
      </c>
      <c r="H220" s="107">
        <v>55</v>
      </c>
      <c r="I220" s="107">
        <v>67</v>
      </c>
      <c r="J220" s="107">
        <v>60</v>
      </c>
      <c r="K220" s="107">
        <v>78</v>
      </c>
      <c r="L220" s="107">
        <v>63</v>
      </c>
      <c r="M220" s="124">
        <v>83</v>
      </c>
      <c r="N220" s="126">
        <v>72</v>
      </c>
      <c r="O220" s="125">
        <v>76</v>
      </c>
      <c r="P220" s="107">
        <f t="shared" si="19"/>
        <v>792</v>
      </c>
      <c r="Q220" s="132">
        <f t="shared" si="20"/>
        <v>72</v>
      </c>
      <c r="R220" s="131">
        <f t="shared" si="21"/>
        <v>9</v>
      </c>
    </row>
    <row r="221" s="73" customFormat="1" ht="18" customHeight="1" spans="1:18">
      <c r="A221" s="106">
        <v>10</v>
      </c>
      <c r="B221" s="103">
        <v>17187597</v>
      </c>
      <c r="C221" s="104" t="s">
        <v>409</v>
      </c>
      <c r="D221" s="102" t="s">
        <v>400</v>
      </c>
      <c r="E221" s="107">
        <v>77</v>
      </c>
      <c r="F221" s="108">
        <v>80</v>
      </c>
      <c r="G221" s="107">
        <v>77</v>
      </c>
      <c r="H221" s="107">
        <v>65</v>
      </c>
      <c r="I221" s="107">
        <v>65</v>
      </c>
      <c r="J221" s="107">
        <v>67</v>
      </c>
      <c r="K221" s="107">
        <v>63</v>
      </c>
      <c r="L221" s="107">
        <v>58</v>
      </c>
      <c r="M221" s="124">
        <v>69</v>
      </c>
      <c r="N221" s="126">
        <v>65</v>
      </c>
      <c r="O221" s="125">
        <v>70</v>
      </c>
      <c r="P221" s="107">
        <f t="shared" si="19"/>
        <v>756</v>
      </c>
      <c r="Q221" s="132">
        <f t="shared" si="20"/>
        <v>68.7272727272727</v>
      </c>
      <c r="R221" s="131">
        <f t="shared" si="21"/>
        <v>17</v>
      </c>
    </row>
    <row r="222" s="73" customFormat="1" ht="18" customHeight="1" spans="1:18">
      <c r="A222" s="106">
        <v>11</v>
      </c>
      <c r="B222" s="103">
        <v>17187623</v>
      </c>
      <c r="C222" s="104" t="s">
        <v>410</v>
      </c>
      <c r="D222" s="102" t="s">
        <v>400</v>
      </c>
      <c r="E222" s="107">
        <v>73</v>
      </c>
      <c r="F222" s="108">
        <v>72</v>
      </c>
      <c r="G222" s="107">
        <v>77</v>
      </c>
      <c r="H222" s="107">
        <v>58</v>
      </c>
      <c r="I222" s="107">
        <v>69</v>
      </c>
      <c r="J222" s="107">
        <v>60</v>
      </c>
      <c r="K222" s="107">
        <v>68</v>
      </c>
      <c r="L222" s="107">
        <v>62</v>
      </c>
      <c r="M222" s="124">
        <v>75</v>
      </c>
      <c r="N222" s="126">
        <v>80</v>
      </c>
      <c r="O222" s="125">
        <v>76</v>
      </c>
      <c r="P222" s="107">
        <f t="shared" si="19"/>
        <v>770</v>
      </c>
      <c r="Q222" s="132">
        <f t="shared" si="20"/>
        <v>70</v>
      </c>
      <c r="R222" s="131">
        <f t="shared" si="21"/>
        <v>14</v>
      </c>
    </row>
    <row r="223" s="73" customFormat="1" ht="18" customHeight="1" spans="1:18">
      <c r="A223" s="106">
        <v>12</v>
      </c>
      <c r="B223" s="103">
        <v>17187625</v>
      </c>
      <c r="C223" s="104" t="s">
        <v>411</v>
      </c>
      <c r="D223" s="102" t="s">
        <v>400</v>
      </c>
      <c r="E223" s="107">
        <v>82</v>
      </c>
      <c r="F223" s="108">
        <v>80</v>
      </c>
      <c r="G223" s="107">
        <v>77</v>
      </c>
      <c r="H223" s="107">
        <v>70</v>
      </c>
      <c r="I223" s="107">
        <v>65</v>
      </c>
      <c r="J223" s="107">
        <v>65</v>
      </c>
      <c r="K223" s="107">
        <v>68</v>
      </c>
      <c r="L223" s="107">
        <v>68</v>
      </c>
      <c r="M223" s="124">
        <v>74</v>
      </c>
      <c r="N223" s="126">
        <v>68</v>
      </c>
      <c r="O223" s="125">
        <v>88</v>
      </c>
      <c r="P223" s="107">
        <f t="shared" si="19"/>
        <v>805</v>
      </c>
      <c r="Q223" s="132">
        <f t="shared" si="20"/>
        <v>73.1818181818182</v>
      </c>
      <c r="R223" s="131">
        <f t="shared" si="21"/>
        <v>6</v>
      </c>
    </row>
    <row r="224" s="73" customFormat="1" ht="18" customHeight="1" spans="1:18">
      <c r="A224" s="106">
        <v>13</v>
      </c>
      <c r="B224" s="103">
        <v>17187690</v>
      </c>
      <c r="C224" s="104" t="s">
        <v>412</v>
      </c>
      <c r="D224" s="102" t="s">
        <v>400</v>
      </c>
      <c r="E224" s="107">
        <v>68</v>
      </c>
      <c r="F224" s="108">
        <v>75</v>
      </c>
      <c r="G224" s="107">
        <v>73</v>
      </c>
      <c r="H224" s="107">
        <v>57</v>
      </c>
      <c r="I224" s="107">
        <v>61</v>
      </c>
      <c r="J224" s="107">
        <v>57</v>
      </c>
      <c r="K224" s="107">
        <v>75</v>
      </c>
      <c r="L224" s="107">
        <v>60</v>
      </c>
      <c r="M224" s="124">
        <v>71</v>
      </c>
      <c r="N224" s="126">
        <v>67</v>
      </c>
      <c r="O224" s="125">
        <v>83</v>
      </c>
      <c r="P224" s="107">
        <f t="shared" si="19"/>
        <v>747</v>
      </c>
      <c r="Q224" s="132">
        <f t="shared" si="20"/>
        <v>67.9090909090909</v>
      </c>
      <c r="R224" s="131">
        <f t="shared" si="21"/>
        <v>19</v>
      </c>
    </row>
    <row r="225" s="73" customFormat="1" ht="18" customHeight="1" spans="1:18">
      <c r="A225" s="106">
        <v>14</v>
      </c>
      <c r="B225" s="103">
        <v>17187722</v>
      </c>
      <c r="C225" s="104" t="s">
        <v>413</v>
      </c>
      <c r="D225" s="102" t="s">
        <v>400</v>
      </c>
      <c r="E225" s="107">
        <v>73</v>
      </c>
      <c r="F225" s="108">
        <v>85</v>
      </c>
      <c r="G225" s="107">
        <v>83</v>
      </c>
      <c r="H225" s="107">
        <v>65</v>
      </c>
      <c r="I225" s="107">
        <v>74</v>
      </c>
      <c r="J225" s="107">
        <v>67</v>
      </c>
      <c r="K225" s="107">
        <v>87</v>
      </c>
      <c r="L225" s="107">
        <v>73</v>
      </c>
      <c r="M225" s="124">
        <v>79</v>
      </c>
      <c r="N225" s="126">
        <v>88</v>
      </c>
      <c r="O225" s="125">
        <v>80</v>
      </c>
      <c r="P225" s="107">
        <f t="shared" si="19"/>
        <v>854</v>
      </c>
      <c r="Q225" s="132">
        <f t="shared" si="20"/>
        <v>77.6363636363636</v>
      </c>
      <c r="R225" s="131">
        <f t="shared" si="21"/>
        <v>2</v>
      </c>
    </row>
    <row r="226" s="73" customFormat="1" ht="18" customHeight="1" spans="1:18">
      <c r="A226" s="106">
        <v>15</v>
      </c>
      <c r="B226" s="103">
        <v>17187626</v>
      </c>
      <c r="C226" s="104" t="s">
        <v>414</v>
      </c>
      <c r="D226" s="102" t="s">
        <v>400</v>
      </c>
      <c r="E226" s="107">
        <v>83</v>
      </c>
      <c r="F226" s="108">
        <v>80</v>
      </c>
      <c r="G226" s="107">
        <v>77</v>
      </c>
      <c r="H226" s="107">
        <v>60</v>
      </c>
      <c r="I226" s="107">
        <v>64</v>
      </c>
      <c r="J226" s="107">
        <v>62</v>
      </c>
      <c r="K226" s="107">
        <v>68</v>
      </c>
      <c r="L226" s="107">
        <v>67</v>
      </c>
      <c r="M226" s="124">
        <v>87</v>
      </c>
      <c r="N226" s="126">
        <v>66</v>
      </c>
      <c r="O226" s="125">
        <v>82</v>
      </c>
      <c r="P226" s="107">
        <f t="shared" si="19"/>
        <v>796</v>
      </c>
      <c r="Q226" s="132">
        <f t="shared" si="20"/>
        <v>72.3636363636364</v>
      </c>
      <c r="R226" s="131">
        <f t="shared" si="21"/>
        <v>8</v>
      </c>
    </row>
    <row r="227" s="73" customFormat="1" ht="18" customHeight="1" spans="1:18">
      <c r="A227" s="106">
        <v>16</v>
      </c>
      <c r="B227" s="103">
        <v>17187563</v>
      </c>
      <c r="C227" s="104" t="s">
        <v>415</v>
      </c>
      <c r="D227" s="102" t="s">
        <v>400</v>
      </c>
      <c r="E227" s="107">
        <v>78</v>
      </c>
      <c r="F227" s="108">
        <v>82</v>
      </c>
      <c r="G227" s="107">
        <v>82</v>
      </c>
      <c r="H227" s="107">
        <v>67</v>
      </c>
      <c r="I227" s="107">
        <v>77</v>
      </c>
      <c r="J227" s="107">
        <v>57</v>
      </c>
      <c r="K227" s="107">
        <v>80</v>
      </c>
      <c r="L227" s="107">
        <v>55</v>
      </c>
      <c r="M227" s="124">
        <v>70</v>
      </c>
      <c r="N227" s="126">
        <v>63</v>
      </c>
      <c r="O227" s="125">
        <v>77</v>
      </c>
      <c r="P227" s="107">
        <f t="shared" si="19"/>
        <v>788</v>
      </c>
      <c r="Q227" s="132">
        <f t="shared" si="20"/>
        <v>71.6363636363636</v>
      </c>
      <c r="R227" s="131">
        <f t="shared" si="21"/>
        <v>11</v>
      </c>
    </row>
    <row r="228" s="73" customFormat="1" ht="18" customHeight="1" spans="1:18">
      <c r="A228" s="106">
        <v>17</v>
      </c>
      <c r="B228" s="103">
        <v>17187662</v>
      </c>
      <c r="C228" s="104" t="s">
        <v>416</v>
      </c>
      <c r="D228" s="102" t="s">
        <v>400</v>
      </c>
      <c r="E228" s="107">
        <v>75</v>
      </c>
      <c r="F228" s="108">
        <v>67</v>
      </c>
      <c r="G228" s="107">
        <v>82</v>
      </c>
      <c r="H228" s="107">
        <v>38</v>
      </c>
      <c r="I228" s="107">
        <v>54</v>
      </c>
      <c r="J228" s="107">
        <v>60</v>
      </c>
      <c r="K228" s="107">
        <v>68</v>
      </c>
      <c r="L228" s="107">
        <v>60</v>
      </c>
      <c r="M228" s="124">
        <v>75</v>
      </c>
      <c r="N228" s="126">
        <v>70</v>
      </c>
      <c r="O228" s="125">
        <v>73</v>
      </c>
      <c r="P228" s="107">
        <f t="shared" si="19"/>
        <v>722</v>
      </c>
      <c r="Q228" s="132">
        <f t="shared" si="20"/>
        <v>65.6363636363636</v>
      </c>
      <c r="R228" s="131">
        <f t="shared" si="21"/>
        <v>23</v>
      </c>
    </row>
    <row r="229" s="73" customFormat="1" ht="18" customHeight="1" spans="1:18">
      <c r="A229" s="106">
        <v>18</v>
      </c>
      <c r="B229" s="103">
        <v>17187663</v>
      </c>
      <c r="C229" s="104" t="s">
        <v>417</v>
      </c>
      <c r="D229" s="102" t="s">
        <v>400</v>
      </c>
      <c r="E229" s="107">
        <v>77</v>
      </c>
      <c r="F229" s="108">
        <v>77</v>
      </c>
      <c r="G229" s="107">
        <v>75</v>
      </c>
      <c r="H229" s="107">
        <v>38</v>
      </c>
      <c r="I229" s="107">
        <v>60</v>
      </c>
      <c r="J229" s="107">
        <v>62</v>
      </c>
      <c r="K229" s="107">
        <v>75</v>
      </c>
      <c r="L229" s="107">
        <v>60</v>
      </c>
      <c r="M229" s="124">
        <v>81</v>
      </c>
      <c r="N229" s="126">
        <v>70</v>
      </c>
      <c r="O229" s="125">
        <v>73</v>
      </c>
      <c r="P229" s="107">
        <f t="shared" si="19"/>
        <v>748</v>
      </c>
      <c r="Q229" s="132">
        <f t="shared" si="20"/>
        <v>68</v>
      </c>
      <c r="R229" s="131">
        <f t="shared" si="21"/>
        <v>18</v>
      </c>
    </row>
    <row r="230" s="73" customFormat="1" ht="18" customHeight="1" spans="1:18">
      <c r="A230" s="106">
        <v>19</v>
      </c>
      <c r="B230" s="103">
        <v>17187630</v>
      </c>
      <c r="C230" s="104" t="s">
        <v>418</v>
      </c>
      <c r="D230" s="102" t="s">
        <v>400</v>
      </c>
      <c r="E230" s="107">
        <v>73</v>
      </c>
      <c r="F230" s="108">
        <v>85</v>
      </c>
      <c r="G230" s="107">
        <v>75</v>
      </c>
      <c r="H230" s="107">
        <v>53</v>
      </c>
      <c r="I230" s="107">
        <v>70</v>
      </c>
      <c r="J230" s="107">
        <v>60</v>
      </c>
      <c r="K230" s="107">
        <v>80</v>
      </c>
      <c r="L230" s="107">
        <v>70</v>
      </c>
      <c r="M230" s="124">
        <v>75</v>
      </c>
      <c r="N230" s="126">
        <v>75</v>
      </c>
      <c r="O230" s="125">
        <v>88</v>
      </c>
      <c r="P230" s="107">
        <f t="shared" si="19"/>
        <v>804</v>
      </c>
      <c r="Q230" s="132">
        <f t="shared" si="20"/>
        <v>73.0909090909091</v>
      </c>
      <c r="R230" s="131">
        <f t="shared" si="21"/>
        <v>7</v>
      </c>
    </row>
    <row r="231" s="73" customFormat="1" ht="18" customHeight="1" spans="1:18">
      <c r="A231" s="106">
        <v>20</v>
      </c>
      <c r="B231" s="103">
        <v>17187697</v>
      </c>
      <c r="C231" s="104" t="s">
        <v>419</v>
      </c>
      <c r="D231" s="102" t="s">
        <v>400</v>
      </c>
      <c r="E231" s="107">
        <v>87</v>
      </c>
      <c r="F231" s="108">
        <v>90</v>
      </c>
      <c r="G231" s="107">
        <v>82</v>
      </c>
      <c r="H231" s="107">
        <v>62</v>
      </c>
      <c r="I231" s="126">
        <v>78</v>
      </c>
      <c r="J231" s="107">
        <v>73</v>
      </c>
      <c r="K231" s="107">
        <v>78</v>
      </c>
      <c r="L231" s="107">
        <v>77</v>
      </c>
      <c r="M231" s="124">
        <v>82</v>
      </c>
      <c r="N231" s="126">
        <v>83</v>
      </c>
      <c r="O231" s="125">
        <v>77</v>
      </c>
      <c r="P231" s="107">
        <f t="shared" si="19"/>
        <v>869</v>
      </c>
      <c r="Q231" s="132">
        <f t="shared" si="20"/>
        <v>79</v>
      </c>
      <c r="R231" s="131">
        <f t="shared" si="21"/>
        <v>1</v>
      </c>
    </row>
    <row r="232" s="73" customFormat="1" ht="18" customHeight="1" spans="1:18">
      <c r="A232" s="106">
        <v>21</v>
      </c>
      <c r="B232" s="103">
        <v>17187534</v>
      </c>
      <c r="C232" s="104" t="s">
        <v>420</v>
      </c>
      <c r="D232" s="102" t="s">
        <v>400</v>
      </c>
      <c r="E232" s="107">
        <v>72</v>
      </c>
      <c r="F232" s="108">
        <v>79</v>
      </c>
      <c r="G232" s="107">
        <v>78</v>
      </c>
      <c r="H232" s="107">
        <v>58</v>
      </c>
      <c r="I232" s="107">
        <v>57</v>
      </c>
      <c r="J232" s="107">
        <v>55</v>
      </c>
      <c r="K232" s="107">
        <v>85</v>
      </c>
      <c r="L232" s="107">
        <v>80</v>
      </c>
      <c r="M232" s="124">
        <v>78</v>
      </c>
      <c r="N232" s="126">
        <v>75</v>
      </c>
      <c r="O232" s="125">
        <v>73</v>
      </c>
      <c r="P232" s="107">
        <f t="shared" si="19"/>
        <v>790</v>
      </c>
      <c r="Q232" s="132">
        <f t="shared" si="20"/>
        <v>71.8181818181818</v>
      </c>
      <c r="R232" s="131">
        <f t="shared" si="21"/>
        <v>10</v>
      </c>
    </row>
    <row r="233" s="73" customFormat="1" ht="18" customHeight="1" spans="1:18">
      <c r="A233" s="106">
        <v>22</v>
      </c>
      <c r="B233" s="103">
        <v>17187535</v>
      </c>
      <c r="C233" s="104" t="s">
        <v>421</v>
      </c>
      <c r="D233" s="102" t="s">
        <v>400</v>
      </c>
      <c r="E233" s="107">
        <v>65</v>
      </c>
      <c r="F233" s="108">
        <v>73</v>
      </c>
      <c r="G233" s="107">
        <v>80</v>
      </c>
      <c r="H233" s="107">
        <v>60</v>
      </c>
      <c r="I233" s="107">
        <v>71</v>
      </c>
      <c r="J233" s="107">
        <v>50</v>
      </c>
      <c r="K233" s="107">
        <v>75</v>
      </c>
      <c r="L233" s="107">
        <v>73</v>
      </c>
      <c r="M233" s="124">
        <v>81</v>
      </c>
      <c r="N233" s="126">
        <v>70</v>
      </c>
      <c r="O233" s="125">
        <v>73</v>
      </c>
      <c r="P233" s="107">
        <f t="shared" si="19"/>
        <v>771</v>
      </c>
      <c r="Q233" s="132">
        <f t="shared" si="20"/>
        <v>70.0909090909091</v>
      </c>
      <c r="R233" s="131">
        <f t="shared" si="21"/>
        <v>13</v>
      </c>
    </row>
    <row r="234" s="73" customFormat="1" ht="18" customHeight="1" spans="1:18">
      <c r="A234" s="106">
        <v>23</v>
      </c>
      <c r="B234" s="103">
        <v>17187540</v>
      </c>
      <c r="C234" s="104" t="s">
        <v>422</v>
      </c>
      <c r="D234" s="102" t="s">
        <v>400</v>
      </c>
      <c r="E234" s="107">
        <v>68</v>
      </c>
      <c r="F234" s="108">
        <v>77</v>
      </c>
      <c r="G234" s="107">
        <v>83</v>
      </c>
      <c r="H234" s="107">
        <v>70</v>
      </c>
      <c r="I234" s="107">
        <v>75</v>
      </c>
      <c r="J234" s="107">
        <v>60</v>
      </c>
      <c r="K234" s="107">
        <v>82</v>
      </c>
      <c r="L234" s="107">
        <v>80</v>
      </c>
      <c r="M234" s="124">
        <v>71</v>
      </c>
      <c r="N234" s="126">
        <v>72</v>
      </c>
      <c r="O234" s="125">
        <v>77</v>
      </c>
      <c r="P234" s="107">
        <f t="shared" si="19"/>
        <v>815</v>
      </c>
      <c r="Q234" s="132">
        <f t="shared" si="20"/>
        <v>74.0909090909091</v>
      </c>
      <c r="R234" s="131">
        <f t="shared" si="21"/>
        <v>5</v>
      </c>
    </row>
    <row r="235" s="73" customFormat="1" ht="18" customHeight="1" spans="1:18">
      <c r="A235" s="106">
        <v>24</v>
      </c>
      <c r="B235" s="103">
        <v>17187701</v>
      </c>
      <c r="C235" s="104" t="s">
        <v>423</v>
      </c>
      <c r="D235" s="102" t="s">
        <v>400</v>
      </c>
      <c r="E235" s="107">
        <v>87</v>
      </c>
      <c r="F235" s="108">
        <v>70</v>
      </c>
      <c r="G235" s="107">
        <v>85</v>
      </c>
      <c r="H235" s="107">
        <v>73</v>
      </c>
      <c r="I235" s="107">
        <v>77</v>
      </c>
      <c r="J235" s="107">
        <v>70</v>
      </c>
      <c r="K235" s="107">
        <v>83</v>
      </c>
      <c r="L235" s="107">
        <v>73</v>
      </c>
      <c r="M235" s="124">
        <v>77</v>
      </c>
      <c r="N235" s="126">
        <v>66</v>
      </c>
      <c r="O235" s="125">
        <v>82</v>
      </c>
      <c r="P235" s="107">
        <f t="shared" si="19"/>
        <v>843</v>
      </c>
      <c r="Q235" s="132">
        <f t="shared" si="20"/>
        <v>76.6363636363636</v>
      </c>
      <c r="R235" s="131">
        <f t="shared" si="21"/>
        <v>3</v>
      </c>
    </row>
    <row r="236" s="73" customFormat="1" ht="18" customHeight="1" spans="1:18">
      <c r="A236" s="106">
        <v>25</v>
      </c>
      <c r="B236" s="103">
        <v>17187541</v>
      </c>
      <c r="C236" s="104" t="s">
        <v>424</v>
      </c>
      <c r="D236" s="102" t="s">
        <v>400</v>
      </c>
      <c r="E236" s="107">
        <v>68</v>
      </c>
      <c r="F236" s="108">
        <v>63</v>
      </c>
      <c r="G236" s="107">
        <v>75</v>
      </c>
      <c r="H236" s="107">
        <v>62</v>
      </c>
      <c r="I236" s="107">
        <v>55</v>
      </c>
      <c r="J236" s="107">
        <v>53</v>
      </c>
      <c r="K236" s="107">
        <v>58</v>
      </c>
      <c r="L236" s="107">
        <v>58</v>
      </c>
      <c r="M236" s="124">
        <v>69</v>
      </c>
      <c r="N236" s="126">
        <v>63</v>
      </c>
      <c r="O236" s="125">
        <v>73</v>
      </c>
      <c r="P236" s="107">
        <f t="shared" si="19"/>
        <v>697</v>
      </c>
      <c r="Q236" s="132">
        <f t="shared" si="20"/>
        <v>63.3636363636364</v>
      </c>
      <c r="R236" s="131">
        <f t="shared" si="21"/>
        <v>27</v>
      </c>
    </row>
    <row r="237" s="73" customFormat="1" ht="18" customHeight="1" spans="1:18">
      <c r="A237" s="106">
        <v>26</v>
      </c>
      <c r="B237" s="103">
        <v>17187639</v>
      </c>
      <c r="C237" s="104" t="s">
        <v>425</v>
      </c>
      <c r="D237" s="102" t="s">
        <v>400</v>
      </c>
      <c r="E237" s="107">
        <v>63</v>
      </c>
      <c r="F237" s="108">
        <v>60</v>
      </c>
      <c r="G237" s="107">
        <v>73</v>
      </c>
      <c r="H237" s="107">
        <v>43</v>
      </c>
      <c r="I237" s="107">
        <v>66</v>
      </c>
      <c r="J237" s="107">
        <v>62</v>
      </c>
      <c r="K237" s="107">
        <v>70</v>
      </c>
      <c r="L237" s="107">
        <v>82</v>
      </c>
      <c r="M237" s="124">
        <v>71</v>
      </c>
      <c r="N237" s="126">
        <v>68</v>
      </c>
      <c r="O237" s="125">
        <v>70</v>
      </c>
      <c r="P237" s="107">
        <f t="shared" si="19"/>
        <v>728</v>
      </c>
      <c r="Q237" s="132">
        <f t="shared" si="20"/>
        <v>66.1818181818182</v>
      </c>
      <c r="R237" s="131">
        <f t="shared" si="21"/>
        <v>22</v>
      </c>
    </row>
    <row r="238" s="73" customFormat="1" ht="18" customHeight="1" spans="1:18">
      <c r="A238" s="106">
        <v>27</v>
      </c>
      <c r="B238" s="103">
        <v>17187668</v>
      </c>
      <c r="C238" s="104" t="s">
        <v>426</v>
      </c>
      <c r="D238" s="102" t="s">
        <v>400</v>
      </c>
      <c r="E238" s="107">
        <v>77</v>
      </c>
      <c r="F238" s="108">
        <v>80</v>
      </c>
      <c r="G238" s="107">
        <v>87</v>
      </c>
      <c r="H238" s="107">
        <v>42</v>
      </c>
      <c r="I238" s="107">
        <v>67</v>
      </c>
      <c r="J238" s="107">
        <v>57</v>
      </c>
      <c r="K238" s="107">
        <v>78</v>
      </c>
      <c r="L238" s="107">
        <v>67</v>
      </c>
      <c r="M238" s="124">
        <v>74</v>
      </c>
      <c r="N238" s="126">
        <v>68</v>
      </c>
      <c r="O238" s="125">
        <v>77</v>
      </c>
      <c r="P238" s="107">
        <f t="shared" si="19"/>
        <v>774</v>
      </c>
      <c r="Q238" s="132">
        <f t="shared" si="20"/>
        <v>70.3636363636364</v>
      </c>
      <c r="R238" s="131">
        <f t="shared" si="21"/>
        <v>12</v>
      </c>
    </row>
    <row r="239" s="73" customFormat="1" ht="18" customHeight="1" spans="1:18">
      <c r="A239" s="106">
        <v>28</v>
      </c>
      <c r="B239" s="103">
        <v>17187574</v>
      </c>
      <c r="C239" s="104" t="s">
        <v>427</v>
      </c>
      <c r="D239" s="102" t="s">
        <v>400</v>
      </c>
      <c r="E239" s="107">
        <v>60</v>
      </c>
      <c r="F239" s="108">
        <v>67</v>
      </c>
      <c r="G239" s="107">
        <v>68</v>
      </c>
      <c r="H239" s="107">
        <v>40</v>
      </c>
      <c r="I239" s="107">
        <v>51</v>
      </c>
      <c r="J239" s="107">
        <v>45</v>
      </c>
      <c r="K239" s="107">
        <v>68</v>
      </c>
      <c r="L239" s="107">
        <v>68</v>
      </c>
      <c r="M239" s="124">
        <v>67</v>
      </c>
      <c r="N239" s="126">
        <v>67</v>
      </c>
      <c r="O239" s="125">
        <v>63</v>
      </c>
      <c r="P239" s="107">
        <f t="shared" si="19"/>
        <v>664</v>
      </c>
      <c r="Q239" s="132">
        <f t="shared" si="20"/>
        <v>60.3636363636364</v>
      </c>
      <c r="R239" s="131">
        <f t="shared" si="21"/>
        <v>29</v>
      </c>
    </row>
    <row r="240" s="73" customFormat="1" ht="18" customHeight="1" spans="1:18">
      <c r="A240" s="106">
        <v>29</v>
      </c>
      <c r="B240" s="103">
        <v>17187548</v>
      </c>
      <c r="C240" s="104" t="s">
        <v>428</v>
      </c>
      <c r="D240" s="102" t="s">
        <v>400</v>
      </c>
      <c r="E240" s="107">
        <v>80</v>
      </c>
      <c r="F240" s="108">
        <v>77</v>
      </c>
      <c r="G240" s="107">
        <v>87</v>
      </c>
      <c r="H240" s="107">
        <v>67</v>
      </c>
      <c r="I240" s="107">
        <v>70</v>
      </c>
      <c r="J240" s="107">
        <v>68</v>
      </c>
      <c r="K240" s="107">
        <v>83</v>
      </c>
      <c r="L240" s="107">
        <v>72</v>
      </c>
      <c r="M240" s="124">
        <v>71</v>
      </c>
      <c r="N240" s="126">
        <v>67</v>
      </c>
      <c r="O240" s="125">
        <v>90</v>
      </c>
      <c r="P240" s="107">
        <f t="shared" si="19"/>
        <v>832</v>
      </c>
      <c r="Q240" s="132">
        <f t="shared" si="20"/>
        <v>75.6363636363636</v>
      </c>
      <c r="R240" s="131">
        <f t="shared" si="21"/>
        <v>4</v>
      </c>
    </row>
    <row r="241" s="73" customFormat="1" ht="18" customHeight="1" spans="1:18">
      <c r="A241" s="106">
        <v>30</v>
      </c>
      <c r="B241" s="103">
        <v>17187739</v>
      </c>
      <c r="C241" s="104" t="s">
        <v>429</v>
      </c>
      <c r="D241" s="102" t="s">
        <v>400</v>
      </c>
      <c r="E241" s="107">
        <v>52</v>
      </c>
      <c r="F241" s="108">
        <v>47</v>
      </c>
      <c r="G241" s="107">
        <v>58</v>
      </c>
      <c r="H241" s="107">
        <v>40</v>
      </c>
      <c r="I241" s="107">
        <v>52</v>
      </c>
      <c r="J241" s="107">
        <v>43</v>
      </c>
      <c r="K241" s="107">
        <v>55</v>
      </c>
      <c r="L241" s="107">
        <v>55</v>
      </c>
      <c r="M241" s="124">
        <v>69</v>
      </c>
      <c r="N241" s="126">
        <v>65</v>
      </c>
      <c r="O241" s="125">
        <v>62</v>
      </c>
      <c r="P241" s="107">
        <f t="shared" si="19"/>
        <v>598</v>
      </c>
      <c r="Q241" s="132">
        <f t="shared" si="20"/>
        <v>54.3636363636364</v>
      </c>
      <c r="R241" s="131">
        <f t="shared" si="21"/>
        <v>31</v>
      </c>
    </row>
    <row r="242" s="73" customFormat="1" ht="18" customHeight="1" spans="1:18">
      <c r="A242" s="106">
        <v>31</v>
      </c>
      <c r="B242" s="103">
        <v>17187740</v>
      </c>
      <c r="C242" s="104" t="s">
        <v>430</v>
      </c>
      <c r="D242" s="102" t="s">
        <v>400</v>
      </c>
      <c r="E242" s="107">
        <v>65</v>
      </c>
      <c r="F242" s="108">
        <v>67</v>
      </c>
      <c r="G242" s="107">
        <v>83</v>
      </c>
      <c r="H242" s="107">
        <v>47</v>
      </c>
      <c r="I242" s="107">
        <v>51</v>
      </c>
      <c r="J242" s="107">
        <v>58</v>
      </c>
      <c r="K242" s="107">
        <v>68</v>
      </c>
      <c r="L242" s="107">
        <v>62</v>
      </c>
      <c r="M242" s="124">
        <v>65</v>
      </c>
      <c r="N242" s="126">
        <v>67</v>
      </c>
      <c r="O242" s="125">
        <v>77</v>
      </c>
      <c r="P242" s="107">
        <f t="shared" si="19"/>
        <v>710</v>
      </c>
      <c r="Q242" s="132">
        <f t="shared" si="20"/>
        <v>64.5454545454545</v>
      </c>
      <c r="R242" s="131">
        <f t="shared" si="21"/>
        <v>26</v>
      </c>
    </row>
    <row r="243" s="73" customFormat="1" ht="18" customHeight="1" spans="1:18">
      <c r="A243" s="106">
        <v>32</v>
      </c>
      <c r="B243" s="103">
        <v>17187676</v>
      </c>
      <c r="C243" s="104" t="s">
        <v>431</v>
      </c>
      <c r="D243" s="102" t="s">
        <v>400</v>
      </c>
      <c r="E243" s="107">
        <v>60</v>
      </c>
      <c r="F243" s="108">
        <v>60</v>
      </c>
      <c r="G243" s="107">
        <v>63</v>
      </c>
      <c r="H243" s="107">
        <v>48</v>
      </c>
      <c r="I243" s="107">
        <v>53</v>
      </c>
      <c r="J243" s="107">
        <v>47</v>
      </c>
      <c r="K243" s="107">
        <v>55</v>
      </c>
      <c r="L243" s="107">
        <v>53</v>
      </c>
      <c r="M243" s="124">
        <v>69</v>
      </c>
      <c r="N243" s="126">
        <v>67</v>
      </c>
      <c r="O243" s="125">
        <v>63</v>
      </c>
      <c r="P243" s="107">
        <f t="shared" si="19"/>
        <v>638</v>
      </c>
      <c r="Q243" s="132">
        <f t="shared" si="20"/>
        <v>58</v>
      </c>
      <c r="R243" s="131">
        <f t="shared" si="21"/>
        <v>30</v>
      </c>
    </row>
    <row r="244" s="73" customFormat="1" ht="18" customHeight="1" spans="1:18">
      <c r="A244" s="179"/>
      <c r="B244" s="223"/>
      <c r="C244" s="232"/>
      <c r="D244" s="179"/>
      <c r="E244" s="180"/>
      <c r="F244" s="180"/>
      <c r="G244" s="180"/>
      <c r="H244" s="180"/>
      <c r="I244" s="180"/>
      <c r="J244" s="180"/>
      <c r="K244" s="180"/>
      <c r="L244" s="180"/>
      <c r="M244" s="181"/>
      <c r="N244" s="180"/>
      <c r="O244" s="180"/>
      <c r="P244" s="182"/>
      <c r="Q244" s="183"/>
      <c r="R244" s="184"/>
    </row>
    <row r="245" s="73" customFormat="1" ht="18" customHeight="1" spans="1:18">
      <c r="A245" s="112"/>
      <c r="B245" s="112"/>
      <c r="C245" s="173"/>
      <c r="D245" s="112"/>
      <c r="E245" s="137"/>
      <c r="F245" s="137"/>
      <c r="G245" s="137"/>
      <c r="H245" s="137"/>
      <c r="I245" s="137"/>
      <c r="J245" s="137"/>
      <c r="K245" s="137"/>
      <c r="L245" s="137"/>
      <c r="M245" s="137"/>
      <c r="N245" s="155"/>
      <c r="O245" s="137"/>
      <c r="P245" s="137"/>
      <c r="Q245" s="136"/>
      <c r="R245" s="137"/>
    </row>
    <row r="246" ht="18" customHeight="1" spans="1:18">
      <c r="A246" s="145"/>
      <c r="B246" s="146"/>
      <c r="C246" s="147" t="s">
        <v>60</v>
      </c>
      <c r="D246" s="148"/>
      <c r="E246" s="148">
        <f t="shared" ref="E246:O246" si="22">MAX(E212:E243)</f>
        <v>87</v>
      </c>
      <c r="F246" s="148">
        <f t="shared" si="22"/>
        <v>90</v>
      </c>
      <c r="G246" s="148">
        <f t="shared" si="22"/>
        <v>87</v>
      </c>
      <c r="H246" s="148">
        <f t="shared" si="22"/>
        <v>73</v>
      </c>
      <c r="I246" s="148">
        <f t="shared" si="22"/>
        <v>78</v>
      </c>
      <c r="J246" s="148">
        <f t="shared" si="22"/>
        <v>73</v>
      </c>
      <c r="K246" s="148">
        <f t="shared" si="22"/>
        <v>87</v>
      </c>
      <c r="L246" s="148">
        <f t="shared" si="22"/>
        <v>82</v>
      </c>
      <c r="M246" s="148">
        <f t="shared" si="22"/>
        <v>87</v>
      </c>
      <c r="N246" s="148">
        <f t="shared" si="22"/>
        <v>88</v>
      </c>
      <c r="O246" s="148">
        <f t="shared" si="22"/>
        <v>90</v>
      </c>
      <c r="P246" s="156"/>
      <c r="Q246" s="145"/>
      <c r="R246" s="159"/>
    </row>
    <row r="247" ht="18" customHeight="1" spans="1:18">
      <c r="A247" s="145"/>
      <c r="B247" s="146"/>
      <c r="C247" s="149" t="s">
        <v>61</v>
      </c>
      <c r="D247" s="148"/>
      <c r="E247" s="148">
        <f>MIN(E212:E243)</f>
        <v>45</v>
      </c>
      <c r="F247" s="148">
        <f t="shared" ref="F247:O247" si="23">MIN(F212:F243)</f>
        <v>47</v>
      </c>
      <c r="G247" s="148">
        <f t="shared" si="23"/>
        <v>58</v>
      </c>
      <c r="H247" s="148">
        <f t="shared" si="23"/>
        <v>35</v>
      </c>
      <c r="I247" s="148">
        <f t="shared" si="23"/>
        <v>48</v>
      </c>
      <c r="J247" s="148">
        <f t="shared" si="23"/>
        <v>42</v>
      </c>
      <c r="K247" s="148">
        <f t="shared" si="23"/>
        <v>50</v>
      </c>
      <c r="L247" s="148">
        <f t="shared" si="23"/>
        <v>40</v>
      </c>
      <c r="M247" s="148">
        <f t="shared" si="23"/>
        <v>65</v>
      </c>
      <c r="N247" s="148">
        <f t="shared" si="23"/>
        <v>62</v>
      </c>
      <c r="O247" s="148">
        <f t="shared" si="23"/>
        <v>62</v>
      </c>
      <c r="P247" s="156"/>
      <c r="Q247" s="145"/>
      <c r="R247" s="159"/>
    </row>
    <row r="248" ht="18" customHeight="1" spans="1:18">
      <c r="A248" s="145"/>
      <c r="B248" s="146"/>
      <c r="C248" s="149" t="s">
        <v>62</v>
      </c>
      <c r="D248" s="148"/>
      <c r="E248" s="148">
        <f>AVERAGE(E212:E243)</f>
        <v>70.8125</v>
      </c>
      <c r="F248" s="148">
        <f t="shared" ref="F248:O248" si="24">AVERAGE(F212:F243)</f>
        <v>73.40625</v>
      </c>
      <c r="G248" s="148">
        <f t="shared" si="24"/>
        <v>77.25</v>
      </c>
      <c r="H248" s="148">
        <f t="shared" si="24"/>
        <v>56.0625</v>
      </c>
      <c r="I248" s="148">
        <f t="shared" si="24"/>
        <v>63.21875</v>
      </c>
      <c r="J248" s="148">
        <f t="shared" si="24"/>
        <v>58.5625</v>
      </c>
      <c r="K248" s="148">
        <f t="shared" si="24"/>
        <v>70.34375</v>
      </c>
      <c r="L248" s="148">
        <f t="shared" si="24"/>
        <v>62.84375</v>
      </c>
      <c r="M248" s="148">
        <f t="shared" si="24"/>
        <v>73.375</v>
      </c>
      <c r="N248" s="148">
        <f t="shared" si="24"/>
        <v>69.375</v>
      </c>
      <c r="O248" s="148">
        <f t="shared" si="24"/>
        <v>75.46875</v>
      </c>
      <c r="P248" s="156"/>
      <c r="Q248" s="145"/>
      <c r="R248" s="159"/>
    </row>
    <row r="249" ht="20.1" customHeight="1" spans="3:3">
      <c r="C249" s="68"/>
    </row>
    <row r="250" ht="20.1" customHeight="1" spans="3:18">
      <c r="C250" s="49" t="s">
        <v>63</v>
      </c>
      <c r="D250" s="49"/>
      <c r="E250" s="48"/>
      <c r="F250" s="48"/>
      <c r="G250" s="48"/>
      <c r="H250" s="48"/>
      <c r="I250" s="48"/>
      <c r="J250" s="48"/>
      <c r="K250" s="48"/>
      <c r="L250" s="71" t="s">
        <v>64</v>
      </c>
      <c r="M250" s="71"/>
      <c r="N250" s="71"/>
      <c r="O250" s="71"/>
      <c r="P250" s="71"/>
      <c r="Q250" s="71"/>
      <c r="R250" s="48"/>
    </row>
    <row r="251" ht="20.1" customHeight="1" spans="3:18">
      <c r="C251" s="70" t="s">
        <v>65</v>
      </c>
      <c r="D251" s="49"/>
      <c r="E251" s="71" t="s">
        <v>66</v>
      </c>
      <c r="F251" s="71"/>
      <c r="G251" s="48"/>
      <c r="H251" s="48"/>
      <c r="I251" s="48"/>
      <c r="J251" s="48"/>
      <c r="K251" s="48"/>
      <c r="L251" s="70" t="s">
        <v>432</v>
      </c>
      <c r="M251" s="70"/>
      <c r="N251" s="70"/>
      <c r="O251" s="70"/>
      <c r="P251" s="48"/>
      <c r="Q251" s="49"/>
      <c r="R251" s="48"/>
    </row>
    <row r="252" ht="20.1" customHeight="1" spans="3:18">
      <c r="C252" s="71"/>
      <c r="D252" s="49"/>
      <c r="E252" s="49"/>
      <c r="F252" s="48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49"/>
      <c r="R252" s="48"/>
    </row>
    <row r="253" ht="20.1" customHeight="1" spans="3:18">
      <c r="C253" s="71"/>
      <c r="D253" s="49"/>
      <c r="E253" s="49"/>
      <c r="F253" s="48"/>
      <c r="G253" s="48"/>
      <c r="H253" s="48"/>
      <c r="I253" s="48"/>
      <c r="J253" s="48"/>
      <c r="K253" s="48"/>
      <c r="L253" s="48"/>
      <c r="M253" s="48"/>
      <c r="N253" s="48"/>
      <c r="O253" s="48"/>
      <c r="P253" s="48"/>
      <c r="Q253" s="49"/>
      <c r="R253" s="48"/>
    </row>
    <row r="254" ht="20.1" customHeight="1" spans="3:18">
      <c r="C254" s="71" t="s">
        <v>68</v>
      </c>
      <c r="D254" s="49"/>
      <c r="E254" s="49" t="s">
        <v>69</v>
      </c>
      <c r="F254" s="49"/>
      <c r="G254" s="48"/>
      <c r="H254" s="48"/>
      <c r="I254" s="48"/>
      <c r="J254" s="48"/>
      <c r="K254" s="48"/>
      <c r="L254" s="71" t="s">
        <v>433</v>
      </c>
      <c r="M254" s="71"/>
      <c r="N254" s="71"/>
      <c r="O254" s="71"/>
      <c r="P254" s="71"/>
      <c r="Q254" s="49"/>
      <c r="R254" s="48"/>
    </row>
    <row r="255" ht="20.1" customHeight="1" spans="3:18">
      <c r="C255" s="70" t="s">
        <v>71</v>
      </c>
      <c r="D255" s="49"/>
      <c r="G255" s="71"/>
      <c r="H255" s="71"/>
      <c r="I255" s="71"/>
      <c r="J255" s="48"/>
      <c r="K255" s="48"/>
      <c r="L255" s="70" t="s">
        <v>434</v>
      </c>
      <c r="M255" s="48"/>
      <c r="N255" s="48"/>
      <c r="O255" s="48"/>
      <c r="P255" s="48"/>
      <c r="Q255" s="49"/>
      <c r="R255" s="48"/>
    </row>
    <row r="256" ht="20.1" customHeight="1" spans="3:18">
      <c r="C256" s="48"/>
      <c r="D256" s="49"/>
      <c r="G256" s="48"/>
      <c r="H256" s="48"/>
      <c r="I256" s="48"/>
      <c r="J256" s="48"/>
      <c r="K256" s="48"/>
      <c r="L256" s="48"/>
      <c r="M256" s="48"/>
      <c r="N256" s="48"/>
      <c r="O256" s="48"/>
      <c r="P256" s="48"/>
      <c r="Q256" s="49"/>
      <c r="R256" s="48"/>
    </row>
    <row r="257" ht="20.1" customHeight="1" spans="3:18">
      <c r="C257" s="48"/>
      <c r="D257" s="49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9"/>
      <c r="R257" s="48"/>
    </row>
    <row r="258" ht="14.25" customHeight="1" spans="2:18">
      <c r="B258" s="50"/>
      <c r="C258" s="51"/>
      <c r="D258" s="51"/>
      <c r="E258" s="51"/>
      <c r="F258" s="51"/>
      <c r="G258" s="51"/>
      <c r="H258" s="51"/>
      <c r="I258" s="49"/>
      <c r="J258" s="49"/>
      <c r="K258" s="48"/>
      <c r="L258" s="48"/>
      <c r="M258" s="48"/>
      <c r="N258" s="48"/>
      <c r="O258" s="48"/>
      <c r="P258" s="48"/>
      <c r="Q258" s="49"/>
      <c r="R258" s="48"/>
    </row>
    <row r="259" ht="14.25" customHeight="1" spans="2:18">
      <c r="B259" s="50"/>
      <c r="C259" s="51"/>
      <c r="D259" s="51"/>
      <c r="E259" s="185"/>
      <c r="F259" s="50"/>
      <c r="G259" s="50"/>
      <c r="H259" s="50"/>
      <c r="I259" s="49"/>
      <c r="J259" s="49"/>
      <c r="K259" s="48"/>
      <c r="L259" s="48"/>
      <c r="M259" s="48"/>
      <c r="N259" s="48"/>
      <c r="O259" s="48"/>
      <c r="P259" s="48"/>
      <c r="Q259" s="49"/>
      <c r="R259" s="48"/>
    </row>
    <row r="260" ht="20.1" customHeight="1" spans="3:18">
      <c r="C260" s="48"/>
      <c r="D260" s="49"/>
      <c r="E260" s="49"/>
      <c r="F260" s="49"/>
      <c r="G260" s="49"/>
      <c r="H260" s="49"/>
      <c r="I260" s="49"/>
      <c r="J260" s="49"/>
      <c r="K260" s="48"/>
      <c r="L260" s="48"/>
      <c r="M260" s="48"/>
      <c r="N260" s="48"/>
      <c r="O260" s="48"/>
      <c r="P260" s="48"/>
      <c r="Q260" s="49"/>
      <c r="R260" s="48"/>
    </row>
    <row r="261" ht="20.1" customHeight="1" spans="3:18">
      <c r="C261" s="48"/>
      <c r="D261" s="49"/>
      <c r="E261" s="49"/>
      <c r="F261" s="49"/>
      <c r="G261" s="49"/>
      <c r="H261" s="49"/>
      <c r="I261" s="49"/>
      <c r="J261" s="49"/>
      <c r="K261" s="48"/>
      <c r="L261" s="48"/>
      <c r="M261" s="48"/>
      <c r="N261" s="48"/>
      <c r="O261" s="48"/>
      <c r="P261" s="48"/>
      <c r="Q261" s="49"/>
      <c r="R261" s="48"/>
    </row>
    <row r="262" spans="1:18">
      <c r="A262" s="4" t="s">
        <v>0</v>
      </c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</row>
    <row r="263" spans="1:18">
      <c r="A263" s="5" t="s">
        <v>1</v>
      </c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</row>
    <row r="264" ht="15.75" spans="1:18">
      <c r="A264" s="6" t="s">
        <v>2</v>
      </c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</row>
    <row r="265" ht="18.75" spans="1:18">
      <c r="A265" s="7" t="s">
        <v>3</v>
      </c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</row>
    <row r="266" spans="1:18">
      <c r="A266" s="8" t="s">
        <v>4</v>
      </c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</row>
    <row r="267" spans="1:18">
      <c r="A267" s="9" t="s">
        <v>5</v>
      </c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</row>
    <row r="268" s="73" customFormat="1" ht="10.5" customHeight="1" spans="1:18">
      <c r="A268" s="10"/>
      <c r="B268" s="10"/>
      <c r="C268" s="10"/>
      <c r="D268" s="10"/>
      <c r="E268" s="10"/>
      <c r="F268" s="10"/>
      <c r="G268" s="10"/>
      <c r="H268" s="10"/>
      <c r="I268" s="10"/>
      <c r="J268" s="29"/>
      <c r="K268" s="29"/>
      <c r="L268" s="29"/>
      <c r="M268" s="30"/>
      <c r="N268" s="30"/>
      <c r="O268" s="30"/>
      <c r="P268" s="30"/>
      <c r="Q268" s="30"/>
      <c r="R268" s="34"/>
    </row>
    <row r="269" s="73" customFormat="1" ht="10.5" customHeight="1" spans="1:18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31"/>
      <c r="N269" s="31"/>
      <c r="O269" s="31"/>
      <c r="P269" s="31"/>
      <c r="Q269" s="31"/>
      <c r="R269" s="35"/>
    </row>
    <row r="270" s="73" customFormat="1" ht="18" customHeight="1" spans="1:18">
      <c r="A270" s="12" t="s">
        <v>6</v>
      </c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</row>
    <row r="271" s="73" customFormat="1" ht="18" customHeight="1" spans="1:18">
      <c r="A271" s="12" t="s">
        <v>7</v>
      </c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</row>
    <row r="272" s="73" customFormat="1" ht="18" customHeight="1" spans="1:18">
      <c r="A272" s="12" t="s">
        <v>8</v>
      </c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</row>
    <row r="273" s="73" customFormat="1" spans="1:23">
      <c r="A273" s="186"/>
      <c r="B273" s="187"/>
      <c r="C273" s="186"/>
      <c r="D273" s="49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9"/>
      <c r="R273" s="48"/>
      <c r="S273" s="49"/>
      <c r="T273" s="49"/>
      <c r="U273" s="49"/>
      <c r="V273" s="49"/>
      <c r="W273" s="49"/>
    </row>
    <row r="274" s="73" customFormat="1" customHeight="1" spans="1:23">
      <c r="A274" s="13" t="s">
        <v>9</v>
      </c>
      <c r="B274" s="14" t="s">
        <v>10</v>
      </c>
      <c r="C274" s="14" t="s">
        <v>11</v>
      </c>
      <c r="D274" s="15" t="s">
        <v>12</v>
      </c>
      <c r="E274" s="16" t="s">
        <v>13</v>
      </c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5" t="s">
        <v>14</v>
      </c>
      <c r="Q274" s="15" t="s">
        <v>15</v>
      </c>
      <c r="R274" s="37" t="s">
        <v>16</v>
      </c>
      <c r="S274" s="49"/>
      <c r="T274" s="49"/>
      <c r="U274" s="49"/>
      <c r="V274" s="49"/>
      <c r="W274" s="49"/>
    </row>
    <row r="275" s="73" customFormat="1" ht="42.05" spans="1:23">
      <c r="A275" s="17"/>
      <c r="B275" s="18"/>
      <c r="C275" s="18"/>
      <c r="D275" s="19"/>
      <c r="E275" s="20" t="s">
        <v>17</v>
      </c>
      <c r="F275" s="20" t="s">
        <v>18</v>
      </c>
      <c r="G275" s="20" t="s">
        <v>19</v>
      </c>
      <c r="H275" s="20" t="s">
        <v>20</v>
      </c>
      <c r="I275" s="20" t="s">
        <v>21</v>
      </c>
      <c r="J275" s="20" t="s">
        <v>22</v>
      </c>
      <c r="K275" s="20" t="s">
        <v>23</v>
      </c>
      <c r="L275" s="20" t="s">
        <v>24</v>
      </c>
      <c r="M275" s="20" t="s">
        <v>25</v>
      </c>
      <c r="N275" s="20" t="s">
        <v>26</v>
      </c>
      <c r="O275" s="20" t="s">
        <v>27</v>
      </c>
      <c r="P275" s="19"/>
      <c r="Q275" s="19"/>
      <c r="R275" s="91"/>
      <c r="S275" s="49"/>
      <c r="T275" s="49"/>
      <c r="U275" s="49"/>
      <c r="V275" s="49"/>
      <c r="W275" s="49"/>
    </row>
    <row r="276" s="73" customFormat="1" ht="18" customHeight="1" spans="1:23">
      <c r="A276" s="233" t="s">
        <v>28</v>
      </c>
      <c r="B276" s="138"/>
      <c r="C276" s="138"/>
      <c r="D276" s="138"/>
      <c r="E276" s="139">
        <v>75</v>
      </c>
      <c r="F276" s="189">
        <v>75</v>
      </c>
      <c r="G276" s="139">
        <v>75</v>
      </c>
      <c r="H276" s="139">
        <v>75</v>
      </c>
      <c r="I276" s="139">
        <v>75</v>
      </c>
      <c r="J276" s="139">
        <v>75</v>
      </c>
      <c r="K276" s="139">
        <v>75</v>
      </c>
      <c r="L276" s="139">
        <v>75</v>
      </c>
      <c r="M276" s="139">
        <v>75</v>
      </c>
      <c r="N276" s="139">
        <v>75</v>
      </c>
      <c r="O276" s="139">
        <v>75</v>
      </c>
      <c r="P276" s="139"/>
      <c r="Q276" s="139"/>
      <c r="R276" s="196"/>
      <c r="S276" s="157"/>
      <c r="T276" s="157"/>
      <c r="U276" s="157"/>
      <c r="V276" s="157"/>
      <c r="W276" s="157"/>
    </row>
    <row r="277" s="73" customFormat="1" ht="18" customHeight="1" spans="1:18">
      <c r="A277" s="102">
        <v>1</v>
      </c>
      <c r="B277" s="103">
        <v>17187584</v>
      </c>
      <c r="C277" s="190" t="s">
        <v>435</v>
      </c>
      <c r="D277" s="102" t="s">
        <v>436</v>
      </c>
      <c r="E277" s="105">
        <v>48</v>
      </c>
      <c r="F277" s="108">
        <v>62</v>
      </c>
      <c r="G277" s="105">
        <v>68</v>
      </c>
      <c r="H277" s="105">
        <v>42</v>
      </c>
      <c r="I277" s="105">
        <v>55</v>
      </c>
      <c r="J277" s="105">
        <v>45</v>
      </c>
      <c r="K277" s="105">
        <v>53</v>
      </c>
      <c r="L277" s="105">
        <v>63</v>
      </c>
      <c r="M277" s="122">
        <v>50</v>
      </c>
      <c r="N277" s="105">
        <v>38</v>
      </c>
      <c r="O277" s="125">
        <v>67</v>
      </c>
      <c r="P277" s="105">
        <f t="shared" ref="P277:P306" si="25">SUM(E277:O277)</f>
        <v>591</v>
      </c>
      <c r="Q277" s="130">
        <f t="shared" ref="Q277:Q306" si="26">AVERAGE(E277:O277)</f>
        <v>53.7272727272727</v>
      </c>
      <c r="R277" s="131">
        <f t="shared" ref="R277:R306" si="27">RANK(P277,$P$277:$P$306)</f>
        <v>30</v>
      </c>
    </row>
    <row r="278" s="73" customFormat="1" ht="18" customHeight="1" spans="1:18">
      <c r="A278" s="106">
        <v>2</v>
      </c>
      <c r="B278" s="103">
        <v>17187522</v>
      </c>
      <c r="C278" s="190" t="s">
        <v>437</v>
      </c>
      <c r="D278" s="102" t="s">
        <v>436</v>
      </c>
      <c r="E278" s="107">
        <v>45</v>
      </c>
      <c r="F278" s="108">
        <v>72</v>
      </c>
      <c r="G278" s="107">
        <v>62</v>
      </c>
      <c r="H278" s="107">
        <v>40</v>
      </c>
      <c r="I278" s="107">
        <v>57</v>
      </c>
      <c r="J278" s="107">
        <v>42</v>
      </c>
      <c r="K278" s="107">
        <v>53</v>
      </c>
      <c r="L278" s="107">
        <v>62</v>
      </c>
      <c r="M278" s="124">
        <v>60</v>
      </c>
      <c r="N278" s="107">
        <v>54</v>
      </c>
      <c r="O278" s="123">
        <v>72</v>
      </c>
      <c r="P278" s="107">
        <f t="shared" si="25"/>
        <v>619</v>
      </c>
      <c r="Q278" s="132">
        <f t="shared" si="26"/>
        <v>56.2727272727273</v>
      </c>
      <c r="R278" s="131">
        <f t="shared" si="27"/>
        <v>29</v>
      </c>
    </row>
    <row r="279" s="73" customFormat="1" ht="18" customHeight="1" spans="1:18">
      <c r="A279" s="102">
        <v>3</v>
      </c>
      <c r="B279" s="103">
        <v>17187554</v>
      </c>
      <c r="C279" s="190" t="s">
        <v>438</v>
      </c>
      <c r="D279" s="102" t="s">
        <v>436</v>
      </c>
      <c r="E279" s="107">
        <v>77</v>
      </c>
      <c r="F279" s="108">
        <v>82</v>
      </c>
      <c r="G279" s="107">
        <v>75</v>
      </c>
      <c r="H279" s="107">
        <v>62</v>
      </c>
      <c r="I279" s="107">
        <v>57</v>
      </c>
      <c r="J279" s="107">
        <v>59</v>
      </c>
      <c r="K279" s="107">
        <v>77</v>
      </c>
      <c r="L279" s="107">
        <v>62</v>
      </c>
      <c r="M279" s="124">
        <v>71</v>
      </c>
      <c r="N279" s="107">
        <v>80</v>
      </c>
      <c r="O279" s="123">
        <v>82</v>
      </c>
      <c r="P279" s="107">
        <f t="shared" si="25"/>
        <v>784</v>
      </c>
      <c r="Q279" s="132">
        <f t="shared" si="26"/>
        <v>71.2727272727273</v>
      </c>
      <c r="R279" s="131">
        <f t="shared" si="27"/>
        <v>7</v>
      </c>
    </row>
    <row r="280" s="73" customFormat="1" ht="18" customHeight="1" spans="1:18">
      <c r="A280" s="106">
        <v>4</v>
      </c>
      <c r="B280" s="103">
        <v>17187712</v>
      </c>
      <c r="C280" s="190" t="s">
        <v>439</v>
      </c>
      <c r="D280" s="102" t="s">
        <v>436</v>
      </c>
      <c r="E280" s="107">
        <v>80</v>
      </c>
      <c r="F280" s="108">
        <v>75</v>
      </c>
      <c r="G280" s="107">
        <v>87</v>
      </c>
      <c r="H280" s="107">
        <v>67</v>
      </c>
      <c r="I280" s="107">
        <v>62</v>
      </c>
      <c r="J280" s="107">
        <v>57</v>
      </c>
      <c r="K280" s="107">
        <v>75</v>
      </c>
      <c r="L280" s="107">
        <v>67</v>
      </c>
      <c r="M280" s="124">
        <v>71</v>
      </c>
      <c r="N280" s="126">
        <v>82</v>
      </c>
      <c r="O280" s="123">
        <v>93</v>
      </c>
      <c r="P280" s="107">
        <f t="shared" si="25"/>
        <v>816</v>
      </c>
      <c r="Q280" s="132">
        <f t="shared" si="26"/>
        <v>74.1818181818182</v>
      </c>
      <c r="R280" s="131">
        <f t="shared" si="27"/>
        <v>2</v>
      </c>
    </row>
    <row r="281" s="73" customFormat="1" ht="18" customHeight="1" spans="1:18">
      <c r="A281" s="102">
        <v>5</v>
      </c>
      <c r="B281" s="103">
        <v>17187526</v>
      </c>
      <c r="C281" s="190" t="s">
        <v>440</v>
      </c>
      <c r="D281" s="102" t="s">
        <v>436</v>
      </c>
      <c r="E281" s="107">
        <v>72</v>
      </c>
      <c r="F281" s="108">
        <v>74</v>
      </c>
      <c r="G281" s="107">
        <v>73</v>
      </c>
      <c r="H281" s="107">
        <v>53</v>
      </c>
      <c r="I281" s="107">
        <v>62</v>
      </c>
      <c r="J281" s="107">
        <v>47</v>
      </c>
      <c r="K281" s="107">
        <v>80</v>
      </c>
      <c r="L281" s="107">
        <v>77</v>
      </c>
      <c r="M281" s="124">
        <v>82</v>
      </c>
      <c r="N281" s="126">
        <v>80</v>
      </c>
      <c r="O281" s="123">
        <v>87</v>
      </c>
      <c r="P281" s="107">
        <f t="shared" si="25"/>
        <v>787</v>
      </c>
      <c r="Q281" s="132">
        <f t="shared" si="26"/>
        <v>71.5454545454545</v>
      </c>
      <c r="R281" s="131">
        <f t="shared" si="27"/>
        <v>6</v>
      </c>
    </row>
    <row r="282" s="73" customFormat="1" ht="18" customHeight="1" spans="1:18">
      <c r="A282" s="106">
        <v>6</v>
      </c>
      <c r="B282" s="103">
        <v>17187617</v>
      </c>
      <c r="C282" s="190" t="s">
        <v>441</v>
      </c>
      <c r="D282" s="102" t="s">
        <v>436</v>
      </c>
      <c r="E282" s="107">
        <v>83</v>
      </c>
      <c r="F282" s="108">
        <v>75</v>
      </c>
      <c r="G282" s="107">
        <v>72</v>
      </c>
      <c r="H282" s="107">
        <v>55</v>
      </c>
      <c r="I282" s="107">
        <v>55</v>
      </c>
      <c r="J282" s="107">
        <v>55</v>
      </c>
      <c r="K282" s="107">
        <v>67</v>
      </c>
      <c r="L282" s="107">
        <v>78</v>
      </c>
      <c r="M282" s="124">
        <v>74</v>
      </c>
      <c r="N282" s="126">
        <v>80</v>
      </c>
      <c r="O282" s="123">
        <v>76</v>
      </c>
      <c r="P282" s="107">
        <f t="shared" si="25"/>
        <v>770</v>
      </c>
      <c r="Q282" s="132">
        <f t="shared" si="26"/>
        <v>70</v>
      </c>
      <c r="R282" s="131">
        <f t="shared" si="27"/>
        <v>13</v>
      </c>
    </row>
    <row r="283" s="73" customFormat="1" ht="18" customHeight="1" spans="1:18">
      <c r="A283" s="102">
        <v>7</v>
      </c>
      <c r="B283" s="103">
        <v>17187589</v>
      </c>
      <c r="C283" s="190" t="s">
        <v>442</v>
      </c>
      <c r="D283" s="102" t="s">
        <v>436</v>
      </c>
      <c r="E283" s="107">
        <v>62</v>
      </c>
      <c r="F283" s="108">
        <v>75</v>
      </c>
      <c r="G283" s="107">
        <v>70</v>
      </c>
      <c r="H283" s="107">
        <v>55</v>
      </c>
      <c r="I283" s="107">
        <v>52</v>
      </c>
      <c r="J283" s="107">
        <v>42</v>
      </c>
      <c r="K283" s="107">
        <v>75</v>
      </c>
      <c r="L283" s="107">
        <v>65</v>
      </c>
      <c r="M283" s="124">
        <v>71</v>
      </c>
      <c r="N283" s="126">
        <v>65</v>
      </c>
      <c r="O283" s="123">
        <v>85</v>
      </c>
      <c r="P283" s="107">
        <f t="shared" si="25"/>
        <v>717</v>
      </c>
      <c r="Q283" s="132">
        <f t="shared" si="26"/>
        <v>65.1818181818182</v>
      </c>
      <c r="R283" s="131">
        <f t="shared" si="27"/>
        <v>22</v>
      </c>
    </row>
    <row r="284" s="73" customFormat="1" ht="18" customHeight="1" spans="1:18">
      <c r="A284" s="106">
        <v>8</v>
      </c>
      <c r="B284" s="103">
        <v>17187684</v>
      </c>
      <c r="C284" s="190" t="s">
        <v>443</v>
      </c>
      <c r="D284" s="102" t="s">
        <v>436</v>
      </c>
      <c r="E284" s="107">
        <v>72</v>
      </c>
      <c r="F284" s="108">
        <v>65</v>
      </c>
      <c r="G284" s="107">
        <v>73</v>
      </c>
      <c r="H284" s="107">
        <v>62</v>
      </c>
      <c r="I284" s="107">
        <v>55</v>
      </c>
      <c r="J284" s="107">
        <v>52</v>
      </c>
      <c r="K284" s="107">
        <v>75</v>
      </c>
      <c r="L284" s="107">
        <v>68</v>
      </c>
      <c r="M284" s="124">
        <v>65</v>
      </c>
      <c r="N284" s="126">
        <v>85</v>
      </c>
      <c r="O284" s="123">
        <v>82</v>
      </c>
      <c r="P284" s="107">
        <f t="shared" si="25"/>
        <v>754</v>
      </c>
      <c r="Q284" s="132">
        <f t="shared" si="26"/>
        <v>68.5454545454545</v>
      </c>
      <c r="R284" s="131">
        <f t="shared" si="27"/>
        <v>19</v>
      </c>
    </row>
    <row r="285" s="73" customFormat="1" ht="18" customHeight="1" spans="1:18">
      <c r="A285" s="102">
        <v>9</v>
      </c>
      <c r="B285" s="103">
        <v>17187716</v>
      </c>
      <c r="C285" s="190" t="s">
        <v>444</v>
      </c>
      <c r="D285" s="102" t="s">
        <v>436</v>
      </c>
      <c r="E285" s="107">
        <v>58</v>
      </c>
      <c r="F285" s="108">
        <v>70</v>
      </c>
      <c r="G285" s="107">
        <v>72</v>
      </c>
      <c r="H285" s="107">
        <v>52</v>
      </c>
      <c r="I285" s="107">
        <v>54</v>
      </c>
      <c r="J285" s="107">
        <v>42</v>
      </c>
      <c r="K285" s="107">
        <v>67</v>
      </c>
      <c r="L285" s="107">
        <v>50</v>
      </c>
      <c r="M285" s="124">
        <v>67</v>
      </c>
      <c r="N285" s="126">
        <v>72</v>
      </c>
      <c r="O285" s="123">
        <v>83</v>
      </c>
      <c r="P285" s="107">
        <f t="shared" si="25"/>
        <v>687</v>
      </c>
      <c r="Q285" s="132">
        <f t="shared" si="26"/>
        <v>62.4545454545455</v>
      </c>
      <c r="R285" s="131">
        <f t="shared" si="27"/>
        <v>25</v>
      </c>
    </row>
    <row r="286" s="73" customFormat="1" ht="18" customHeight="1" spans="1:18">
      <c r="A286" s="106">
        <v>10</v>
      </c>
      <c r="B286" s="103">
        <v>17187688</v>
      </c>
      <c r="C286" s="190" t="s">
        <v>445</v>
      </c>
      <c r="D286" s="102" t="s">
        <v>436</v>
      </c>
      <c r="E286" s="107">
        <v>83</v>
      </c>
      <c r="F286" s="108">
        <v>75</v>
      </c>
      <c r="G286" s="107">
        <v>73</v>
      </c>
      <c r="H286" s="107">
        <v>72</v>
      </c>
      <c r="I286" s="107">
        <v>60</v>
      </c>
      <c r="J286" s="107">
        <v>52</v>
      </c>
      <c r="K286" s="107">
        <v>82</v>
      </c>
      <c r="L286" s="107">
        <v>62</v>
      </c>
      <c r="M286" s="124">
        <v>83</v>
      </c>
      <c r="N286" s="126">
        <v>66</v>
      </c>
      <c r="O286" s="123">
        <v>76</v>
      </c>
      <c r="P286" s="107">
        <f t="shared" si="25"/>
        <v>784</v>
      </c>
      <c r="Q286" s="132">
        <f t="shared" si="26"/>
        <v>71.2727272727273</v>
      </c>
      <c r="R286" s="131">
        <f t="shared" si="27"/>
        <v>7</v>
      </c>
    </row>
    <row r="287" s="73" customFormat="1" ht="18" customHeight="1" spans="1:18">
      <c r="A287" s="102">
        <v>11</v>
      </c>
      <c r="B287" s="103">
        <v>17187598</v>
      </c>
      <c r="C287" s="190" t="s">
        <v>446</v>
      </c>
      <c r="D287" s="102" t="s">
        <v>436</v>
      </c>
      <c r="E287" s="107">
        <v>85</v>
      </c>
      <c r="F287" s="108">
        <v>84</v>
      </c>
      <c r="G287" s="107">
        <v>82</v>
      </c>
      <c r="H287" s="107">
        <v>80</v>
      </c>
      <c r="I287" s="107">
        <v>56</v>
      </c>
      <c r="J287" s="107">
        <v>50</v>
      </c>
      <c r="K287" s="107">
        <v>82</v>
      </c>
      <c r="L287" s="107">
        <v>67</v>
      </c>
      <c r="M287" s="124">
        <v>81</v>
      </c>
      <c r="N287" s="126">
        <v>64</v>
      </c>
      <c r="O287" s="123">
        <v>80</v>
      </c>
      <c r="P287" s="107">
        <f t="shared" si="25"/>
        <v>811</v>
      </c>
      <c r="Q287" s="132">
        <f t="shared" si="26"/>
        <v>73.7272727272727</v>
      </c>
      <c r="R287" s="131">
        <f t="shared" si="27"/>
        <v>3</v>
      </c>
    </row>
    <row r="288" s="73" customFormat="1" ht="18" customHeight="1" spans="1:18">
      <c r="A288" s="106">
        <v>12</v>
      </c>
      <c r="B288" s="103">
        <v>17187689</v>
      </c>
      <c r="C288" s="190" t="s">
        <v>447</v>
      </c>
      <c r="D288" s="102" t="s">
        <v>436</v>
      </c>
      <c r="E288" s="107">
        <v>73</v>
      </c>
      <c r="F288" s="108">
        <v>75</v>
      </c>
      <c r="G288" s="107">
        <v>82</v>
      </c>
      <c r="H288" s="107">
        <v>72</v>
      </c>
      <c r="I288" s="107">
        <v>54</v>
      </c>
      <c r="J288" s="107">
        <v>57</v>
      </c>
      <c r="K288" s="107">
        <v>75</v>
      </c>
      <c r="L288" s="107">
        <v>62</v>
      </c>
      <c r="M288" s="124">
        <v>70</v>
      </c>
      <c r="N288" s="126">
        <v>75</v>
      </c>
      <c r="O288" s="123">
        <v>76</v>
      </c>
      <c r="P288" s="107">
        <f t="shared" si="25"/>
        <v>771</v>
      </c>
      <c r="Q288" s="132">
        <f t="shared" si="26"/>
        <v>70.0909090909091</v>
      </c>
      <c r="R288" s="131">
        <f t="shared" si="27"/>
        <v>11</v>
      </c>
    </row>
    <row r="289" s="73" customFormat="1" ht="18" customHeight="1" spans="1:18">
      <c r="A289" s="102">
        <v>13</v>
      </c>
      <c r="B289" s="103">
        <v>17187564</v>
      </c>
      <c r="C289" s="190" t="s">
        <v>448</v>
      </c>
      <c r="D289" s="102" t="s">
        <v>436</v>
      </c>
      <c r="E289" s="107">
        <v>85</v>
      </c>
      <c r="F289" s="108">
        <v>89</v>
      </c>
      <c r="G289" s="107">
        <v>78</v>
      </c>
      <c r="H289" s="107">
        <v>63</v>
      </c>
      <c r="I289" s="107">
        <v>67</v>
      </c>
      <c r="J289" s="107">
        <v>55</v>
      </c>
      <c r="K289" s="107">
        <v>78</v>
      </c>
      <c r="L289" s="107">
        <v>77</v>
      </c>
      <c r="M289" s="124">
        <v>71</v>
      </c>
      <c r="N289" s="126">
        <v>80</v>
      </c>
      <c r="O289" s="123">
        <v>82</v>
      </c>
      <c r="P289" s="107">
        <f t="shared" si="25"/>
        <v>825</v>
      </c>
      <c r="Q289" s="132">
        <f t="shared" si="26"/>
        <v>75</v>
      </c>
      <c r="R289" s="131">
        <f t="shared" si="27"/>
        <v>1</v>
      </c>
    </row>
    <row r="290" s="73" customFormat="1" ht="18" customHeight="1" spans="1:18">
      <c r="A290" s="106">
        <v>14</v>
      </c>
      <c r="B290" s="103">
        <v>17187533</v>
      </c>
      <c r="C290" s="190" t="s">
        <v>449</v>
      </c>
      <c r="D290" s="102" t="s">
        <v>436</v>
      </c>
      <c r="E290" s="107">
        <v>63</v>
      </c>
      <c r="F290" s="108">
        <v>87</v>
      </c>
      <c r="G290" s="107">
        <v>75</v>
      </c>
      <c r="H290" s="107">
        <v>55</v>
      </c>
      <c r="I290" s="107">
        <v>63</v>
      </c>
      <c r="J290" s="107">
        <v>40</v>
      </c>
      <c r="K290" s="107">
        <v>73</v>
      </c>
      <c r="L290" s="107">
        <v>62</v>
      </c>
      <c r="M290" s="124">
        <v>70</v>
      </c>
      <c r="N290" s="126">
        <v>82</v>
      </c>
      <c r="O290" s="123">
        <v>76</v>
      </c>
      <c r="P290" s="107">
        <f t="shared" si="25"/>
        <v>746</v>
      </c>
      <c r="Q290" s="132">
        <f t="shared" si="26"/>
        <v>67.8181818181818</v>
      </c>
      <c r="R290" s="131">
        <f t="shared" si="27"/>
        <v>20</v>
      </c>
    </row>
    <row r="291" s="73" customFormat="1" ht="18" customHeight="1" spans="1:18">
      <c r="A291" s="102">
        <v>15</v>
      </c>
      <c r="B291" s="103">
        <v>17187696</v>
      </c>
      <c r="C291" s="190" t="s">
        <v>450</v>
      </c>
      <c r="D291" s="102" t="s">
        <v>436</v>
      </c>
      <c r="E291" s="107">
        <v>52</v>
      </c>
      <c r="F291" s="108">
        <v>65</v>
      </c>
      <c r="G291" s="107">
        <v>85</v>
      </c>
      <c r="H291" s="107">
        <v>40</v>
      </c>
      <c r="I291" s="107">
        <v>62</v>
      </c>
      <c r="J291" s="107">
        <v>30</v>
      </c>
      <c r="K291" s="107">
        <v>70</v>
      </c>
      <c r="L291" s="107">
        <v>50</v>
      </c>
      <c r="M291" s="124">
        <v>70</v>
      </c>
      <c r="N291" s="126">
        <v>60</v>
      </c>
      <c r="O291" s="123">
        <v>60</v>
      </c>
      <c r="P291" s="107">
        <f t="shared" si="25"/>
        <v>644</v>
      </c>
      <c r="Q291" s="132">
        <f t="shared" si="26"/>
        <v>58.5454545454545</v>
      </c>
      <c r="R291" s="131">
        <f t="shared" si="27"/>
        <v>27</v>
      </c>
    </row>
    <row r="292" s="73" customFormat="1" ht="18" customHeight="1" spans="1:18">
      <c r="A292" s="106">
        <v>16</v>
      </c>
      <c r="B292" s="103">
        <v>17187604</v>
      </c>
      <c r="C292" s="190" t="s">
        <v>451</v>
      </c>
      <c r="D292" s="102" t="s">
        <v>436</v>
      </c>
      <c r="E292" s="107">
        <v>63</v>
      </c>
      <c r="F292" s="108">
        <v>75</v>
      </c>
      <c r="G292" s="107">
        <v>82</v>
      </c>
      <c r="H292" s="107">
        <v>60</v>
      </c>
      <c r="I292" s="107">
        <v>61</v>
      </c>
      <c r="J292" s="107">
        <v>60</v>
      </c>
      <c r="K292" s="107">
        <v>88</v>
      </c>
      <c r="L292" s="107">
        <v>47</v>
      </c>
      <c r="M292" s="124">
        <v>70</v>
      </c>
      <c r="N292" s="126">
        <v>75</v>
      </c>
      <c r="O292" s="123">
        <v>76</v>
      </c>
      <c r="P292" s="107">
        <f t="shared" si="25"/>
        <v>757</v>
      </c>
      <c r="Q292" s="132">
        <f t="shared" si="26"/>
        <v>68.8181818181818</v>
      </c>
      <c r="R292" s="131">
        <f t="shared" si="27"/>
        <v>16</v>
      </c>
    </row>
    <row r="293" s="73" customFormat="1" ht="18" customHeight="1" spans="1:18">
      <c r="A293" s="102">
        <v>17</v>
      </c>
      <c r="B293" s="103">
        <v>17187733</v>
      </c>
      <c r="C293" s="190" t="s">
        <v>452</v>
      </c>
      <c r="D293" s="102" t="s">
        <v>436</v>
      </c>
      <c r="E293" s="107">
        <v>73</v>
      </c>
      <c r="F293" s="108">
        <v>74</v>
      </c>
      <c r="G293" s="107">
        <v>80</v>
      </c>
      <c r="H293" s="107">
        <v>67</v>
      </c>
      <c r="I293" s="107">
        <v>65</v>
      </c>
      <c r="J293" s="107">
        <v>52</v>
      </c>
      <c r="K293" s="107">
        <v>80</v>
      </c>
      <c r="L293" s="107">
        <v>57</v>
      </c>
      <c r="M293" s="124">
        <v>77</v>
      </c>
      <c r="N293" s="126">
        <v>75</v>
      </c>
      <c r="O293" s="123">
        <v>83</v>
      </c>
      <c r="P293" s="107">
        <f t="shared" si="25"/>
        <v>783</v>
      </c>
      <c r="Q293" s="132">
        <f t="shared" si="26"/>
        <v>71.1818181818182</v>
      </c>
      <c r="R293" s="131">
        <f t="shared" si="27"/>
        <v>9</v>
      </c>
    </row>
    <row r="294" s="73" customFormat="1" ht="18" customHeight="1" spans="1:18">
      <c r="A294" s="106">
        <v>18</v>
      </c>
      <c r="B294" s="103">
        <v>17187699</v>
      </c>
      <c r="C294" s="190" t="s">
        <v>453</v>
      </c>
      <c r="D294" s="102" t="s">
        <v>436</v>
      </c>
      <c r="E294" s="107">
        <v>58</v>
      </c>
      <c r="F294" s="108">
        <v>65</v>
      </c>
      <c r="G294" s="107">
        <v>70</v>
      </c>
      <c r="H294" s="107">
        <v>50</v>
      </c>
      <c r="I294" s="107">
        <v>56</v>
      </c>
      <c r="J294" s="107">
        <v>45</v>
      </c>
      <c r="K294" s="107">
        <v>52</v>
      </c>
      <c r="L294" s="107">
        <v>50</v>
      </c>
      <c r="M294" s="124">
        <v>71</v>
      </c>
      <c r="N294" s="126">
        <v>48</v>
      </c>
      <c r="O294" s="123">
        <v>63</v>
      </c>
      <c r="P294" s="107">
        <f t="shared" si="25"/>
        <v>628</v>
      </c>
      <c r="Q294" s="132">
        <f t="shared" si="26"/>
        <v>57.0909090909091</v>
      </c>
      <c r="R294" s="131">
        <f t="shared" si="27"/>
        <v>28</v>
      </c>
    </row>
    <row r="295" s="73" customFormat="1" ht="18" customHeight="1" spans="1:18">
      <c r="A295" s="102">
        <v>19</v>
      </c>
      <c r="B295" s="103">
        <v>17187734</v>
      </c>
      <c r="C295" s="190" t="s">
        <v>454</v>
      </c>
      <c r="D295" s="102" t="s">
        <v>436</v>
      </c>
      <c r="E295" s="107">
        <v>67</v>
      </c>
      <c r="F295" s="108">
        <v>77</v>
      </c>
      <c r="G295" s="107">
        <v>80</v>
      </c>
      <c r="H295" s="107">
        <v>67</v>
      </c>
      <c r="I295" s="107">
        <v>56</v>
      </c>
      <c r="J295" s="107">
        <v>50</v>
      </c>
      <c r="K295" s="107">
        <v>75</v>
      </c>
      <c r="L295" s="107">
        <v>53</v>
      </c>
      <c r="M295" s="124">
        <v>77</v>
      </c>
      <c r="N295" s="126">
        <v>81</v>
      </c>
      <c r="O295" s="123">
        <v>88</v>
      </c>
      <c r="P295" s="107">
        <f t="shared" si="25"/>
        <v>771</v>
      </c>
      <c r="Q295" s="132">
        <f t="shared" si="26"/>
        <v>70.0909090909091</v>
      </c>
      <c r="R295" s="131">
        <f t="shared" si="27"/>
        <v>11</v>
      </c>
    </row>
    <row r="296" s="73" customFormat="1" ht="18" customHeight="1" spans="1:18">
      <c r="A296" s="106">
        <v>20</v>
      </c>
      <c r="B296" s="103">
        <v>17187700</v>
      </c>
      <c r="C296" s="190" t="s">
        <v>455</v>
      </c>
      <c r="D296" s="102" t="s">
        <v>436</v>
      </c>
      <c r="E296" s="107">
        <v>72</v>
      </c>
      <c r="F296" s="108">
        <v>69</v>
      </c>
      <c r="G296" s="107">
        <v>77</v>
      </c>
      <c r="H296" s="107">
        <v>72</v>
      </c>
      <c r="I296" s="126">
        <v>46</v>
      </c>
      <c r="J296" s="107">
        <v>47</v>
      </c>
      <c r="K296" s="107">
        <v>62</v>
      </c>
      <c r="L296" s="107">
        <v>45</v>
      </c>
      <c r="M296" s="124">
        <v>70</v>
      </c>
      <c r="N296" s="126">
        <v>71</v>
      </c>
      <c r="O296" s="123">
        <v>77</v>
      </c>
      <c r="P296" s="107">
        <f t="shared" si="25"/>
        <v>708</v>
      </c>
      <c r="Q296" s="132">
        <f t="shared" si="26"/>
        <v>64.3636363636364</v>
      </c>
      <c r="R296" s="131">
        <f t="shared" si="27"/>
        <v>23</v>
      </c>
    </row>
    <row r="297" s="73" customFormat="1" ht="18" customHeight="1" spans="1:18">
      <c r="A297" s="102">
        <v>21</v>
      </c>
      <c r="B297" s="103">
        <v>17187636</v>
      </c>
      <c r="C297" s="190" t="s">
        <v>456</v>
      </c>
      <c r="D297" s="102" t="s">
        <v>436</v>
      </c>
      <c r="E297" s="107">
        <v>83</v>
      </c>
      <c r="F297" s="108">
        <v>72</v>
      </c>
      <c r="G297" s="107">
        <v>77</v>
      </c>
      <c r="H297" s="107">
        <v>67</v>
      </c>
      <c r="I297" s="107">
        <v>68</v>
      </c>
      <c r="J297" s="107">
        <v>43</v>
      </c>
      <c r="K297" s="107">
        <v>85</v>
      </c>
      <c r="L297" s="107">
        <v>67</v>
      </c>
      <c r="M297" s="124">
        <v>75</v>
      </c>
      <c r="N297" s="126">
        <v>63</v>
      </c>
      <c r="O297" s="123">
        <v>72</v>
      </c>
      <c r="P297" s="107">
        <f t="shared" si="25"/>
        <v>772</v>
      </c>
      <c r="Q297" s="132">
        <f t="shared" si="26"/>
        <v>70.1818181818182</v>
      </c>
      <c r="R297" s="131">
        <f t="shared" si="27"/>
        <v>10</v>
      </c>
    </row>
    <row r="298" s="73" customFormat="1" ht="18" customHeight="1" spans="1:18">
      <c r="A298" s="106">
        <v>22</v>
      </c>
      <c r="B298" s="103">
        <v>17187638</v>
      </c>
      <c r="C298" s="190" t="s">
        <v>457</v>
      </c>
      <c r="D298" s="102" t="s">
        <v>436</v>
      </c>
      <c r="E298" s="107">
        <v>70</v>
      </c>
      <c r="F298" s="108">
        <v>72</v>
      </c>
      <c r="G298" s="107">
        <v>82</v>
      </c>
      <c r="H298" s="107">
        <v>58</v>
      </c>
      <c r="I298" s="107">
        <v>55</v>
      </c>
      <c r="J298" s="107">
        <v>47</v>
      </c>
      <c r="K298" s="107">
        <v>70</v>
      </c>
      <c r="L298" s="107">
        <v>67</v>
      </c>
      <c r="M298" s="124">
        <v>79</v>
      </c>
      <c r="N298" s="126">
        <v>75</v>
      </c>
      <c r="O298" s="123">
        <v>80</v>
      </c>
      <c r="P298" s="107">
        <f t="shared" si="25"/>
        <v>755</v>
      </c>
      <c r="Q298" s="132">
        <f t="shared" si="26"/>
        <v>68.6363636363636</v>
      </c>
      <c r="R298" s="131">
        <f t="shared" si="27"/>
        <v>17</v>
      </c>
    </row>
    <row r="299" s="73" customFormat="1" ht="18" customHeight="1" spans="1:18">
      <c r="A299" s="102">
        <v>23</v>
      </c>
      <c r="B299" s="103">
        <v>17187608</v>
      </c>
      <c r="C299" s="190" t="s">
        <v>458</v>
      </c>
      <c r="D299" s="102" t="s">
        <v>436</v>
      </c>
      <c r="E299" s="107">
        <v>77</v>
      </c>
      <c r="F299" s="108">
        <v>80</v>
      </c>
      <c r="G299" s="107">
        <v>77</v>
      </c>
      <c r="H299" s="107">
        <v>78</v>
      </c>
      <c r="I299" s="107">
        <v>59</v>
      </c>
      <c r="J299" s="107">
        <v>55</v>
      </c>
      <c r="K299" s="107">
        <v>80</v>
      </c>
      <c r="L299" s="107">
        <v>65</v>
      </c>
      <c r="M299" s="124">
        <v>69</v>
      </c>
      <c r="N299" s="126">
        <v>75</v>
      </c>
      <c r="O299" s="123">
        <v>88</v>
      </c>
      <c r="P299" s="107">
        <f t="shared" si="25"/>
        <v>803</v>
      </c>
      <c r="Q299" s="132">
        <f t="shared" si="26"/>
        <v>73</v>
      </c>
      <c r="R299" s="131">
        <f t="shared" si="27"/>
        <v>4</v>
      </c>
    </row>
    <row r="300" s="73" customFormat="1" ht="18" customHeight="1" spans="1:18">
      <c r="A300" s="106">
        <v>24</v>
      </c>
      <c r="B300" s="103">
        <v>17187702</v>
      </c>
      <c r="C300" s="190" t="s">
        <v>459</v>
      </c>
      <c r="D300" s="102" t="s">
        <v>436</v>
      </c>
      <c r="E300" s="107">
        <v>75</v>
      </c>
      <c r="F300" s="108">
        <v>75</v>
      </c>
      <c r="G300" s="107">
        <v>77</v>
      </c>
      <c r="H300" s="107">
        <v>57</v>
      </c>
      <c r="I300" s="107">
        <v>60</v>
      </c>
      <c r="J300" s="107">
        <v>48</v>
      </c>
      <c r="K300" s="107">
        <v>80</v>
      </c>
      <c r="L300" s="107">
        <v>47</v>
      </c>
      <c r="M300" s="124">
        <v>78</v>
      </c>
      <c r="N300" s="126">
        <v>85</v>
      </c>
      <c r="O300" s="123">
        <v>73</v>
      </c>
      <c r="P300" s="107">
        <f t="shared" si="25"/>
        <v>755</v>
      </c>
      <c r="Q300" s="132">
        <f t="shared" si="26"/>
        <v>68.6363636363636</v>
      </c>
      <c r="R300" s="131">
        <f t="shared" si="27"/>
        <v>17</v>
      </c>
    </row>
    <row r="301" s="73" customFormat="1" ht="18" customHeight="1" spans="1:18">
      <c r="A301" s="102">
        <v>25</v>
      </c>
      <c r="B301" s="103">
        <v>17187544</v>
      </c>
      <c r="C301" s="190" t="s">
        <v>460</v>
      </c>
      <c r="D301" s="102" t="s">
        <v>436</v>
      </c>
      <c r="E301" s="107">
        <v>68</v>
      </c>
      <c r="F301" s="108">
        <v>67</v>
      </c>
      <c r="G301" s="107">
        <v>78</v>
      </c>
      <c r="H301" s="107">
        <v>65</v>
      </c>
      <c r="I301" s="107">
        <v>51</v>
      </c>
      <c r="J301" s="107">
        <v>45</v>
      </c>
      <c r="K301" s="107">
        <v>78</v>
      </c>
      <c r="L301" s="107">
        <v>53</v>
      </c>
      <c r="M301" s="124">
        <v>70</v>
      </c>
      <c r="N301" s="126">
        <v>73</v>
      </c>
      <c r="O301" s="123">
        <v>90</v>
      </c>
      <c r="P301" s="107">
        <f t="shared" si="25"/>
        <v>738</v>
      </c>
      <c r="Q301" s="132">
        <f t="shared" si="26"/>
        <v>67.0909090909091</v>
      </c>
      <c r="R301" s="131">
        <f t="shared" si="27"/>
        <v>21</v>
      </c>
    </row>
    <row r="302" s="73" customFormat="1" ht="18" customHeight="1" spans="1:18">
      <c r="A302" s="106">
        <v>26</v>
      </c>
      <c r="B302" s="103">
        <v>17187575</v>
      </c>
      <c r="C302" s="190" t="s">
        <v>461</v>
      </c>
      <c r="D302" s="102" t="s">
        <v>436</v>
      </c>
      <c r="E302" s="107">
        <v>78</v>
      </c>
      <c r="F302" s="108">
        <v>60</v>
      </c>
      <c r="G302" s="107">
        <v>82</v>
      </c>
      <c r="H302" s="107">
        <v>70</v>
      </c>
      <c r="I302" s="107">
        <v>56</v>
      </c>
      <c r="J302" s="107">
        <v>42</v>
      </c>
      <c r="K302" s="107">
        <v>83</v>
      </c>
      <c r="L302" s="107">
        <v>73</v>
      </c>
      <c r="M302" s="124">
        <v>67</v>
      </c>
      <c r="N302" s="126">
        <v>75</v>
      </c>
      <c r="O302" s="123">
        <v>72</v>
      </c>
      <c r="P302" s="107">
        <f t="shared" si="25"/>
        <v>758</v>
      </c>
      <c r="Q302" s="132">
        <f t="shared" si="26"/>
        <v>68.9090909090909</v>
      </c>
      <c r="R302" s="131">
        <f t="shared" si="27"/>
        <v>15</v>
      </c>
    </row>
    <row r="303" s="73" customFormat="1" ht="18" customHeight="1" spans="1:18">
      <c r="A303" s="102">
        <v>27</v>
      </c>
      <c r="B303" s="103">
        <v>17187670</v>
      </c>
      <c r="C303" s="190" t="s">
        <v>462</v>
      </c>
      <c r="D303" s="102" t="s">
        <v>436</v>
      </c>
      <c r="E303" s="107">
        <v>77</v>
      </c>
      <c r="F303" s="108">
        <v>69</v>
      </c>
      <c r="G303" s="107">
        <v>82</v>
      </c>
      <c r="H303" s="107">
        <v>60</v>
      </c>
      <c r="I303" s="107">
        <v>48</v>
      </c>
      <c r="J303" s="107">
        <v>37</v>
      </c>
      <c r="K303" s="107">
        <v>70</v>
      </c>
      <c r="L303" s="107">
        <v>52</v>
      </c>
      <c r="M303" s="124">
        <v>65</v>
      </c>
      <c r="N303" s="126">
        <v>71</v>
      </c>
      <c r="O303" s="123">
        <v>70</v>
      </c>
      <c r="P303" s="107">
        <f t="shared" si="25"/>
        <v>701</v>
      </c>
      <c r="Q303" s="132">
        <f t="shared" si="26"/>
        <v>63.7272727272727</v>
      </c>
      <c r="R303" s="131">
        <f t="shared" si="27"/>
        <v>24</v>
      </c>
    </row>
    <row r="304" s="73" customFormat="1" ht="18" customHeight="1" spans="1:18">
      <c r="A304" s="106">
        <v>28</v>
      </c>
      <c r="B304" s="103">
        <v>17187673</v>
      </c>
      <c r="C304" s="190" t="s">
        <v>463</v>
      </c>
      <c r="D304" s="102" t="s">
        <v>436</v>
      </c>
      <c r="E304" s="107">
        <v>57</v>
      </c>
      <c r="F304" s="108">
        <v>74</v>
      </c>
      <c r="G304" s="107">
        <v>70</v>
      </c>
      <c r="H304" s="107">
        <v>52</v>
      </c>
      <c r="I304" s="107">
        <v>55</v>
      </c>
      <c r="J304" s="107">
        <v>40</v>
      </c>
      <c r="K304" s="107">
        <v>65</v>
      </c>
      <c r="L304" s="107">
        <v>50</v>
      </c>
      <c r="M304" s="124">
        <v>71</v>
      </c>
      <c r="N304" s="126">
        <v>81</v>
      </c>
      <c r="O304" s="123">
        <v>70</v>
      </c>
      <c r="P304" s="107">
        <f t="shared" si="25"/>
        <v>685</v>
      </c>
      <c r="Q304" s="132">
        <f t="shared" si="26"/>
        <v>62.2727272727273</v>
      </c>
      <c r="R304" s="131">
        <f t="shared" si="27"/>
        <v>26</v>
      </c>
    </row>
    <row r="305" s="73" customFormat="1" ht="18" customHeight="1" spans="1:18">
      <c r="A305" s="102">
        <v>29</v>
      </c>
      <c r="B305" s="103">
        <v>17187549</v>
      </c>
      <c r="C305" s="190" t="s">
        <v>464</v>
      </c>
      <c r="D305" s="102" t="s">
        <v>436</v>
      </c>
      <c r="E305" s="107">
        <v>68</v>
      </c>
      <c r="F305" s="108">
        <v>75</v>
      </c>
      <c r="G305" s="107">
        <v>78</v>
      </c>
      <c r="H305" s="107">
        <v>70</v>
      </c>
      <c r="I305" s="107">
        <v>61</v>
      </c>
      <c r="J305" s="107">
        <v>43</v>
      </c>
      <c r="K305" s="107">
        <v>70</v>
      </c>
      <c r="L305" s="107">
        <v>60</v>
      </c>
      <c r="M305" s="124">
        <v>74</v>
      </c>
      <c r="N305" s="126">
        <v>78</v>
      </c>
      <c r="O305" s="123">
        <v>82</v>
      </c>
      <c r="P305" s="107">
        <f t="shared" si="25"/>
        <v>759</v>
      </c>
      <c r="Q305" s="132">
        <f t="shared" si="26"/>
        <v>69</v>
      </c>
      <c r="R305" s="131">
        <f t="shared" si="27"/>
        <v>14</v>
      </c>
    </row>
    <row r="306" s="73" customFormat="1" ht="18" customHeight="1" spans="1:18">
      <c r="A306" s="106">
        <v>30</v>
      </c>
      <c r="B306" s="103">
        <v>17187612</v>
      </c>
      <c r="C306" s="190" t="s">
        <v>465</v>
      </c>
      <c r="D306" s="102" t="s">
        <v>436</v>
      </c>
      <c r="E306" s="107">
        <v>78</v>
      </c>
      <c r="F306" s="108">
        <v>80</v>
      </c>
      <c r="G306" s="107">
        <v>72</v>
      </c>
      <c r="H306" s="107">
        <v>77</v>
      </c>
      <c r="I306" s="107">
        <v>73</v>
      </c>
      <c r="J306" s="107">
        <v>48</v>
      </c>
      <c r="K306" s="107">
        <v>60</v>
      </c>
      <c r="L306" s="107">
        <v>58</v>
      </c>
      <c r="M306" s="124">
        <v>78</v>
      </c>
      <c r="N306" s="126">
        <v>88</v>
      </c>
      <c r="O306" s="123">
        <v>87</v>
      </c>
      <c r="P306" s="107">
        <f t="shared" si="25"/>
        <v>799</v>
      </c>
      <c r="Q306" s="132">
        <f t="shared" si="26"/>
        <v>72.6363636363636</v>
      </c>
      <c r="R306" s="131">
        <f t="shared" si="27"/>
        <v>5</v>
      </c>
    </row>
    <row r="307" s="73" customFormat="1" ht="18" customHeight="1" spans="1:18">
      <c r="A307" s="179"/>
      <c r="B307" s="223"/>
      <c r="C307" s="232"/>
      <c r="D307" s="179"/>
      <c r="E307" s="182"/>
      <c r="F307" s="182"/>
      <c r="G307" s="182"/>
      <c r="H307" s="182"/>
      <c r="I307" s="222"/>
      <c r="J307" s="182"/>
      <c r="K307" s="182"/>
      <c r="L307" s="182"/>
      <c r="M307" s="181"/>
      <c r="N307" s="223"/>
      <c r="O307" s="182"/>
      <c r="P307" s="182"/>
      <c r="Q307" s="183"/>
      <c r="R307" s="184"/>
    </row>
    <row r="308" s="73" customFormat="1" ht="18" customHeight="1" spans="1:18">
      <c r="A308" s="112"/>
      <c r="B308" s="194"/>
      <c r="C308" s="231"/>
      <c r="D308" s="112"/>
      <c r="E308" s="137"/>
      <c r="F308" s="137"/>
      <c r="G308" s="137"/>
      <c r="H308" s="137"/>
      <c r="I308" s="193"/>
      <c r="J308" s="137"/>
      <c r="K308" s="137"/>
      <c r="L308" s="137"/>
      <c r="M308" s="154"/>
      <c r="N308" s="194"/>
      <c r="O308" s="137"/>
      <c r="P308" s="137"/>
      <c r="Q308" s="136"/>
      <c r="R308" s="158"/>
    </row>
    <row r="309" s="73" customFormat="1" ht="18" customHeight="1" spans="1:18">
      <c r="A309" s="112"/>
      <c r="B309" s="112"/>
      <c r="C309" s="173"/>
      <c r="D309" s="112"/>
      <c r="E309" s="137"/>
      <c r="F309" s="137"/>
      <c r="G309" s="137"/>
      <c r="H309" s="137"/>
      <c r="I309" s="137"/>
      <c r="J309" s="137"/>
      <c r="K309" s="137"/>
      <c r="L309" s="137"/>
      <c r="M309" s="137"/>
      <c r="N309" s="137"/>
      <c r="O309" s="137"/>
      <c r="P309" s="137"/>
      <c r="Q309" s="136"/>
      <c r="R309" s="175"/>
    </row>
    <row r="310" ht="18" customHeight="1" spans="1:18">
      <c r="A310" s="145"/>
      <c r="B310" s="146"/>
      <c r="C310" s="147" t="s">
        <v>60</v>
      </c>
      <c r="D310" s="148"/>
      <c r="E310" s="148">
        <f t="shared" ref="E310:O310" si="28">MAX(E277:E306)</f>
        <v>85</v>
      </c>
      <c r="F310" s="148">
        <f t="shared" si="28"/>
        <v>89</v>
      </c>
      <c r="G310" s="148">
        <f t="shared" si="28"/>
        <v>87</v>
      </c>
      <c r="H310" s="148">
        <f t="shared" si="28"/>
        <v>80</v>
      </c>
      <c r="I310" s="148">
        <f t="shared" si="28"/>
        <v>73</v>
      </c>
      <c r="J310" s="148">
        <f t="shared" si="28"/>
        <v>60</v>
      </c>
      <c r="K310" s="148">
        <f t="shared" si="28"/>
        <v>88</v>
      </c>
      <c r="L310" s="148">
        <f t="shared" si="28"/>
        <v>78</v>
      </c>
      <c r="M310" s="148">
        <f t="shared" si="28"/>
        <v>83</v>
      </c>
      <c r="N310" s="148">
        <f t="shared" si="28"/>
        <v>88</v>
      </c>
      <c r="O310" s="148">
        <f t="shared" si="28"/>
        <v>93</v>
      </c>
      <c r="P310" s="156"/>
      <c r="Q310" s="145"/>
      <c r="R310" s="159"/>
    </row>
    <row r="311" ht="18" customHeight="1" spans="1:18">
      <c r="A311" s="145"/>
      <c r="B311" s="146"/>
      <c r="C311" s="149" t="s">
        <v>61</v>
      </c>
      <c r="D311" s="148"/>
      <c r="E311" s="148">
        <f t="shared" ref="E311:O311" si="29">MIN(E277:E306)</f>
        <v>45</v>
      </c>
      <c r="F311" s="148">
        <f t="shared" si="29"/>
        <v>60</v>
      </c>
      <c r="G311" s="148">
        <f t="shared" si="29"/>
        <v>62</v>
      </c>
      <c r="H311" s="148">
        <f t="shared" si="29"/>
        <v>40</v>
      </c>
      <c r="I311" s="148">
        <f t="shared" si="29"/>
        <v>46</v>
      </c>
      <c r="J311" s="148">
        <f t="shared" si="29"/>
        <v>30</v>
      </c>
      <c r="K311" s="148">
        <f t="shared" si="29"/>
        <v>52</v>
      </c>
      <c r="L311" s="148">
        <f t="shared" si="29"/>
        <v>45</v>
      </c>
      <c r="M311" s="148">
        <f t="shared" si="29"/>
        <v>50</v>
      </c>
      <c r="N311" s="148">
        <f t="shared" si="29"/>
        <v>38</v>
      </c>
      <c r="O311" s="148">
        <f t="shared" si="29"/>
        <v>60</v>
      </c>
      <c r="P311" s="156"/>
      <c r="Q311" s="145"/>
      <c r="R311" s="159"/>
    </row>
    <row r="312" ht="18" customHeight="1" spans="1:18">
      <c r="A312" s="145"/>
      <c r="B312" s="146"/>
      <c r="C312" s="149" t="s">
        <v>62</v>
      </c>
      <c r="D312" s="148"/>
      <c r="E312" s="148">
        <f>AVERAGE(E277:E306)</f>
        <v>70.0666666666667</v>
      </c>
      <c r="F312" s="148">
        <f t="shared" ref="F312:O312" si="30">AVERAGE(F277:F306)</f>
        <v>73.6333333333333</v>
      </c>
      <c r="G312" s="148">
        <f t="shared" si="30"/>
        <v>76.3666666666667</v>
      </c>
      <c r="H312" s="148">
        <f t="shared" si="30"/>
        <v>61.3333333333333</v>
      </c>
      <c r="I312" s="148">
        <f t="shared" si="30"/>
        <v>58.0333333333333</v>
      </c>
      <c r="J312" s="148">
        <f t="shared" si="30"/>
        <v>47.5666666666667</v>
      </c>
      <c r="K312" s="148">
        <f t="shared" si="30"/>
        <v>72.6666666666667</v>
      </c>
      <c r="L312" s="148">
        <f t="shared" si="30"/>
        <v>60.5333333333333</v>
      </c>
      <c r="M312" s="148">
        <f t="shared" si="30"/>
        <v>71.5666666666667</v>
      </c>
      <c r="N312" s="148">
        <f t="shared" si="30"/>
        <v>72.5666666666667</v>
      </c>
      <c r="O312" s="148">
        <f t="shared" si="30"/>
        <v>78.2666666666667</v>
      </c>
      <c r="P312" s="156"/>
      <c r="Q312" s="145"/>
      <c r="R312" s="159"/>
    </row>
    <row r="313" spans="3:3">
      <c r="C313" s="68"/>
    </row>
    <row r="314" ht="19.5" customHeight="1" spans="2:18">
      <c r="B314" s="192"/>
      <c r="C314" s="49" t="s">
        <v>63</v>
      </c>
      <c r="D314" s="49"/>
      <c r="E314" s="48"/>
      <c r="F314" s="48"/>
      <c r="G314" s="48"/>
      <c r="H314" s="48"/>
      <c r="I314" s="48"/>
      <c r="J314" s="48"/>
      <c r="K314" s="48"/>
      <c r="L314" s="71" t="s">
        <v>64</v>
      </c>
      <c r="M314" s="71"/>
      <c r="N314" s="71"/>
      <c r="O314" s="71"/>
      <c r="P314" s="71"/>
      <c r="Q314" s="71"/>
      <c r="R314" s="48"/>
    </row>
    <row r="315" ht="19.5" customHeight="1" spans="2:18">
      <c r="B315" s="192"/>
      <c r="C315" s="70" t="s">
        <v>65</v>
      </c>
      <c r="D315" s="49"/>
      <c r="E315" s="71" t="s">
        <v>66</v>
      </c>
      <c r="F315" s="71"/>
      <c r="G315" s="48"/>
      <c r="H315" s="48"/>
      <c r="I315" s="48"/>
      <c r="J315" s="48"/>
      <c r="K315" s="48"/>
      <c r="L315" s="70" t="s">
        <v>466</v>
      </c>
      <c r="M315" s="70"/>
      <c r="N315" s="70"/>
      <c r="O315" s="70"/>
      <c r="P315" s="48"/>
      <c r="Q315" s="49"/>
      <c r="R315" s="48"/>
    </row>
    <row r="316" ht="19.5" customHeight="1" spans="2:18">
      <c r="B316" s="192"/>
      <c r="C316" s="71"/>
      <c r="D316" s="49"/>
      <c r="E316" s="49"/>
      <c r="F316" s="48"/>
      <c r="G316" s="48"/>
      <c r="H316" s="48"/>
      <c r="I316" s="48"/>
      <c r="J316" s="48"/>
      <c r="K316" s="48"/>
      <c r="L316" s="48"/>
      <c r="M316" s="48"/>
      <c r="N316" s="48"/>
      <c r="O316" s="48"/>
      <c r="P316" s="48"/>
      <c r="Q316" s="49"/>
      <c r="R316" s="48"/>
    </row>
    <row r="317" ht="19.5" customHeight="1" spans="2:18">
      <c r="B317" s="192"/>
      <c r="C317" s="71"/>
      <c r="D317" s="49"/>
      <c r="E317" s="49"/>
      <c r="F317" s="48"/>
      <c r="G317" s="48"/>
      <c r="H317" s="48"/>
      <c r="I317" s="48"/>
      <c r="J317" s="48"/>
      <c r="K317" s="48"/>
      <c r="L317" s="48"/>
      <c r="M317" s="48"/>
      <c r="N317" s="48"/>
      <c r="O317" s="48"/>
      <c r="P317" s="48"/>
      <c r="Q317" s="49"/>
      <c r="R317" s="48"/>
    </row>
    <row r="318" ht="19.5" customHeight="1" spans="2:18">
      <c r="B318" s="192"/>
      <c r="C318" s="71" t="s">
        <v>68</v>
      </c>
      <c r="D318" s="49"/>
      <c r="E318" s="49" t="s">
        <v>69</v>
      </c>
      <c r="F318" s="49"/>
      <c r="G318" s="48"/>
      <c r="H318" s="48"/>
      <c r="I318" s="48"/>
      <c r="J318" s="48"/>
      <c r="K318" s="48"/>
      <c r="L318" s="71" t="s">
        <v>467</v>
      </c>
      <c r="M318" s="71"/>
      <c r="N318" s="71"/>
      <c r="O318" s="71"/>
      <c r="P318" s="71"/>
      <c r="Q318" s="49"/>
      <c r="R318" s="48"/>
    </row>
    <row r="319" ht="19.5" customHeight="1" spans="2:18">
      <c r="B319" s="192"/>
      <c r="C319" s="70" t="s">
        <v>71</v>
      </c>
      <c r="D319" s="49"/>
      <c r="E319"/>
      <c r="F319"/>
      <c r="G319" s="71"/>
      <c r="H319" s="71"/>
      <c r="I319" s="71"/>
      <c r="J319" s="48"/>
      <c r="K319" s="48"/>
      <c r="L319" s="70" t="s">
        <v>468</v>
      </c>
      <c r="M319" s="48"/>
      <c r="N319" s="48"/>
      <c r="O319" s="48"/>
      <c r="P319" s="48"/>
      <c r="Q319" s="49"/>
      <c r="R319" s="48"/>
    </row>
    <row r="320" ht="19.5" customHeight="1" spans="2:18">
      <c r="B320" s="192"/>
      <c r="C320" s="48"/>
      <c r="D320" s="49"/>
      <c r="E320"/>
      <c r="F320"/>
      <c r="G320" s="48"/>
      <c r="H320" s="48"/>
      <c r="I320" s="48"/>
      <c r="J320" s="48"/>
      <c r="K320" s="48"/>
      <c r="L320" s="48"/>
      <c r="M320" s="48"/>
      <c r="N320" s="48"/>
      <c r="O320" s="48"/>
      <c r="P320" s="48"/>
      <c r="Q320" s="49"/>
      <c r="R320" s="48"/>
    </row>
    <row r="321" ht="19.5" customHeight="1" spans="2:18">
      <c r="B321" s="192"/>
      <c r="C321" s="48"/>
      <c r="D321" s="49"/>
      <c r="E321"/>
      <c r="F321"/>
      <c r="G321" s="48"/>
      <c r="H321" s="48"/>
      <c r="I321" s="48"/>
      <c r="J321" s="48"/>
      <c r="K321" s="48"/>
      <c r="L321" s="48"/>
      <c r="M321" s="48"/>
      <c r="N321" s="48"/>
      <c r="O321" s="48"/>
      <c r="P321" s="48"/>
      <c r="Q321" s="49"/>
      <c r="R321" s="48"/>
    </row>
    <row r="322" ht="19.5" customHeight="1" spans="2:18">
      <c r="B322" s="50"/>
      <c r="C322" s="51"/>
      <c r="D322" s="51"/>
      <c r="E322" s="51"/>
      <c r="F322" s="51"/>
      <c r="G322" s="51"/>
      <c r="H322" s="51"/>
      <c r="I322" s="49"/>
      <c r="J322" s="49"/>
      <c r="K322" s="48"/>
      <c r="L322" s="48"/>
      <c r="M322" s="48"/>
      <c r="N322" s="48"/>
      <c r="O322" s="48"/>
      <c r="P322" s="48"/>
      <c r="Q322" s="49"/>
      <c r="R322" s="48"/>
    </row>
    <row r="323" spans="2:15">
      <c r="B323" s="50"/>
      <c r="C323" s="51"/>
      <c r="D323" s="51"/>
      <c r="E323" s="185"/>
      <c r="F323" s="50"/>
      <c r="G323" s="50"/>
      <c r="H323" s="50"/>
      <c r="I323" s="195"/>
      <c r="J323" s="195"/>
      <c r="K323" s="195"/>
      <c r="L323" s="195"/>
      <c r="M323" s="195"/>
      <c r="N323" s="195"/>
      <c r="O323" s="195"/>
    </row>
    <row r="324" spans="2:15">
      <c r="B324" s="50"/>
      <c r="C324" s="51"/>
      <c r="D324" s="51"/>
      <c r="E324" s="185"/>
      <c r="F324" s="50"/>
      <c r="G324" s="50"/>
      <c r="H324" s="50"/>
      <c r="I324" s="195"/>
      <c r="J324" s="195"/>
      <c r="K324" s="195"/>
      <c r="L324" s="195"/>
      <c r="M324" s="195"/>
      <c r="N324" s="195"/>
      <c r="O324" s="195"/>
    </row>
    <row r="325" spans="2:15">
      <c r="B325" s="192"/>
      <c r="C325" s="197"/>
      <c r="D325" s="195"/>
      <c r="E325" s="195"/>
      <c r="F325" s="195"/>
      <c r="G325" s="195"/>
      <c r="H325" s="195"/>
      <c r="I325" s="195"/>
      <c r="J325" s="195"/>
      <c r="K325" s="195"/>
      <c r="L325" s="195"/>
      <c r="M325" s="195"/>
      <c r="N325" s="195"/>
      <c r="O325" s="195"/>
    </row>
    <row r="326" spans="1:18">
      <c r="A326" s="4" t="s">
        <v>0</v>
      </c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</row>
    <row r="327" spans="1:18">
      <c r="A327" s="5" t="s">
        <v>1</v>
      </c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</row>
    <row r="328" ht="15.75" spans="1:18">
      <c r="A328" s="6" t="s">
        <v>2</v>
      </c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</row>
    <row r="329" ht="18.75" spans="1:18">
      <c r="A329" s="7" t="s">
        <v>3</v>
      </c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</row>
    <row r="330" spans="1:18">
      <c r="A330" s="8" t="s">
        <v>4</v>
      </c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</row>
    <row r="331" spans="1:18">
      <c r="A331" s="9" t="s">
        <v>5</v>
      </c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</row>
    <row r="332" ht="10.5" customHeight="1" spans="1:18">
      <c r="A332" s="10"/>
      <c r="B332" s="10"/>
      <c r="C332" s="10"/>
      <c r="D332" s="10"/>
      <c r="E332" s="10"/>
      <c r="F332" s="10"/>
      <c r="G332" s="10"/>
      <c r="H332" s="10"/>
      <c r="I332" s="10"/>
      <c r="J332" s="29"/>
      <c r="K332" s="29"/>
      <c r="L332" s="29"/>
      <c r="M332" s="30"/>
      <c r="N332" s="30"/>
      <c r="O332" s="30"/>
      <c r="P332" s="30"/>
      <c r="Q332" s="30"/>
      <c r="R332" s="34"/>
    </row>
    <row r="333" ht="10.5" customHeight="1" spans="1:18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31"/>
      <c r="N333" s="31"/>
      <c r="O333" s="31"/>
      <c r="P333" s="31"/>
      <c r="Q333" s="31"/>
      <c r="R333" s="35"/>
    </row>
    <row r="334" ht="15.75" spans="1:18">
      <c r="A334" s="12" t="s">
        <v>6</v>
      </c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</row>
    <row r="335" ht="15.75" spans="1:18">
      <c r="A335" s="12" t="s">
        <v>7</v>
      </c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</row>
    <row r="336" ht="15.75" spans="1:18">
      <c r="A336" s="12" t="s">
        <v>8</v>
      </c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</row>
    <row r="337" spans="2:15">
      <c r="B337" s="192"/>
      <c r="C337" s="197"/>
      <c r="D337" s="195"/>
      <c r="E337" s="195"/>
      <c r="F337" s="195"/>
      <c r="G337" s="195"/>
      <c r="H337" s="195"/>
      <c r="I337" s="195"/>
      <c r="J337" s="195"/>
      <c r="K337" s="195"/>
      <c r="L337" s="195"/>
      <c r="M337" s="195"/>
      <c r="N337" s="195"/>
      <c r="O337" s="195"/>
    </row>
    <row r="338" s="73" customFormat="1" ht="18" customHeight="1" spans="1:23">
      <c r="A338" s="13" t="s">
        <v>9</v>
      </c>
      <c r="B338" s="14" t="s">
        <v>10</v>
      </c>
      <c r="C338" s="14" t="s">
        <v>11</v>
      </c>
      <c r="D338" s="15" t="s">
        <v>12</v>
      </c>
      <c r="E338" s="16" t="s">
        <v>13</v>
      </c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5" t="s">
        <v>14</v>
      </c>
      <c r="Q338" s="15" t="s">
        <v>15</v>
      </c>
      <c r="R338" s="37" t="s">
        <v>16</v>
      </c>
      <c r="S338" s="49"/>
      <c r="T338" s="49"/>
      <c r="U338" s="49"/>
      <c r="V338" s="49"/>
      <c r="W338" s="49"/>
    </row>
    <row r="339" s="73" customFormat="1" ht="44.25" customHeight="1" spans="1:23">
      <c r="A339" s="17"/>
      <c r="B339" s="18"/>
      <c r="C339" s="18"/>
      <c r="D339" s="19"/>
      <c r="E339" s="20" t="s">
        <v>17</v>
      </c>
      <c r="F339" s="20" t="s">
        <v>18</v>
      </c>
      <c r="G339" s="20" t="s">
        <v>19</v>
      </c>
      <c r="H339" s="20" t="s">
        <v>20</v>
      </c>
      <c r="I339" s="20" t="s">
        <v>21</v>
      </c>
      <c r="J339" s="20" t="s">
        <v>22</v>
      </c>
      <c r="K339" s="20" t="s">
        <v>23</v>
      </c>
      <c r="L339" s="20" t="s">
        <v>24</v>
      </c>
      <c r="M339" s="20" t="s">
        <v>25</v>
      </c>
      <c r="N339" s="20" t="s">
        <v>26</v>
      </c>
      <c r="O339" s="20" t="s">
        <v>27</v>
      </c>
      <c r="P339" s="19"/>
      <c r="Q339" s="19"/>
      <c r="R339" s="91"/>
      <c r="S339" s="49"/>
      <c r="T339" s="49"/>
      <c r="U339" s="49"/>
      <c r="V339" s="49"/>
      <c r="W339" s="49"/>
    </row>
    <row r="340" s="73" customFormat="1" ht="18" customHeight="1" spans="1:23">
      <c r="A340" s="233" t="s">
        <v>28</v>
      </c>
      <c r="B340" s="138"/>
      <c r="C340" s="138"/>
      <c r="D340" s="138"/>
      <c r="E340" s="139">
        <v>75</v>
      </c>
      <c r="F340" s="139">
        <v>75</v>
      </c>
      <c r="G340" s="139">
        <v>75</v>
      </c>
      <c r="H340" s="139">
        <v>75</v>
      </c>
      <c r="I340" s="139">
        <v>75</v>
      </c>
      <c r="J340" s="139">
        <v>75</v>
      </c>
      <c r="K340" s="139">
        <v>75</v>
      </c>
      <c r="L340" s="139">
        <v>75</v>
      </c>
      <c r="M340" s="139">
        <v>75</v>
      </c>
      <c r="N340" s="139">
        <v>75</v>
      </c>
      <c r="O340" s="139">
        <v>75</v>
      </c>
      <c r="P340" s="139"/>
      <c r="Q340" s="139"/>
      <c r="R340" s="196"/>
      <c r="S340" s="157"/>
      <c r="T340" s="157"/>
      <c r="U340" s="157"/>
      <c r="V340" s="157"/>
      <c r="W340" s="157"/>
    </row>
    <row r="341" s="73" customFormat="1" ht="18" customHeight="1" spans="1:18">
      <c r="A341" s="102">
        <v>1</v>
      </c>
      <c r="B341" s="103">
        <v>17187552</v>
      </c>
      <c r="C341" s="190" t="s">
        <v>469</v>
      </c>
      <c r="D341" s="102" t="s">
        <v>470</v>
      </c>
      <c r="E341" s="105">
        <v>47</v>
      </c>
      <c r="F341" s="103">
        <v>50</v>
      </c>
      <c r="G341" s="105">
        <v>30</v>
      </c>
      <c r="H341" s="105">
        <v>20</v>
      </c>
      <c r="I341" s="105">
        <v>48</v>
      </c>
      <c r="J341" s="105">
        <v>37</v>
      </c>
      <c r="K341" s="105">
        <v>60</v>
      </c>
      <c r="L341" s="105">
        <v>52</v>
      </c>
      <c r="M341" s="122">
        <v>63</v>
      </c>
      <c r="N341" s="105">
        <v>38</v>
      </c>
      <c r="O341" s="125">
        <v>68</v>
      </c>
      <c r="P341" s="105">
        <f t="shared" ref="P341:P371" si="31">SUM(E341:O341)</f>
        <v>513</v>
      </c>
      <c r="Q341" s="130">
        <f t="shared" ref="Q341:Q371" si="32">AVERAGE(E341:O341)</f>
        <v>46.6363636363636</v>
      </c>
      <c r="R341" s="131">
        <f>RANK(P341,$P$341:$P$372)</f>
        <v>32</v>
      </c>
    </row>
    <row r="342" s="73" customFormat="1" ht="18" customHeight="1" spans="1:18">
      <c r="A342" s="106">
        <v>2</v>
      </c>
      <c r="B342" s="103">
        <v>17187648</v>
      </c>
      <c r="C342" s="190" t="s">
        <v>471</v>
      </c>
      <c r="D342" s="102" t="s">
        <v>470</v>
      </c>
      <c r="E342" s="107">
        <v>73</v>
      </c>
      <c r="F342" s="108">
        <v>77</v>
      </c>
      <c r="G342" s="107">
        <v>65</v>
      </c>
      <c r="H342" s="107">
        <v>52</v>
      </c>
      <c r="I342" s="107">
        <v>46</v>
      </c>
      <c r="J342" s="107">
        <v>45</v>
      </c>
      <c r="K342" s="107">
        <v>65</v>
      </c>
      <c r="L342" s="107">
        <v>67</v>
      </c>
      <c r="M342" s="124">
        <v>75</v>
      </c>
      <c r="N342" s="107">
        <v>81</v>
      </c>
      <c r="O342" s="123">
        <v>78</v>
      </c>
      <c r="P342" s="107">
        <f t="shared" si="31"/>
        <v>724</v>
      </c>
      <c r="Q342" s="132">
        <f t="shared" si="32"/>
        <v>65.8181818181818</v>
      </c>
      <c r="R342" s="131">
        <f t="shared" ref="R342:R372" si="33">RANK(P342,$P$341:$P$372)</f>
        <v>16</v>
      </c>
    </row>
    <row r="343" s="73" customFormat="1" ht="18" customHeight="1" spans="1:18">
      <c r="A343" s="102">
        <v>3</v>
      </c>
      <c r="B343" s="103">
        <v>17187679</v>
      </c>
      <c r="C343" s="190" t="s">
        <v>472</v>
      </c>
      <c r="D343" s="102" t="s">
        <v>470</v>
      </c>
      <c r="E343" s="107">
        <v>58</v>
      </c>
      <c r="F343" s="108">
        <v>67</v>
      </c>
      <c r="G343" s="107">
        <v>63</v>
      </c>
      <c r="H343" s="107">
        <v>47</v>
      </c>
      <c r="I343" s="107">
        <v>56</v>
      </c>
      <c r="J343" s="107">
        <v>45</v>
      </c>
      <c r="K343" s="107">
        <v>75</v>
      </c>
      <c r="L343" s="107">
        <v>67</v>
      </c>
      <c r="M343" s="124">
        <v>70</v>
      </c>
      <c r="N343" s="107">
        <v>68</v>
      </c>
      <c r="O343" s="123">
        <v>77</v>
      </c>
      <c r="P343" s="107">
        <f t="shared" si="31"/>
        <v>693</v>
      </c>
      <c r="Q343" s="132">
        <f t="shared" si="32"/>
        <v>63</v>
      </c>
      <c r="R343" s="131">
        <f t="shared" si="33"/>
        <v>21</v>
      </c>
    </row>
    <row r="344" s="73" customFormat="1" ht="18" customHeight="1" spans="1:18">
      <c r="A344" s="106">
        <v>4</v>
      </c>
      <c r="B344" s="103">
        <v>17187681</v>
      </c>
      <c r="C344" s="190" t="s">
        <v>473</v>
      </c>
      <c r="D344" s="102" t="s">
        <v>470</v>
      </c>
      <c r="E344" s="107">
        <v>75</v>
      </c>
      <c r="F344" s="108">
        <v>75</v>
      </c>
      <c r="G344" s="107">
        <v>65</v>
      </c>
      <c r="H344" s="107">
        <v>40</v>
      </c>
      <c r="I344" s="107">
        <v>67</v>
      </c>
      <c r="J344" s="107">
        <v>35</v>
      </c>
      <c r="K344" s="107">
        <v>58</v>
      </c>
      <c r="L344" s="107">
        <v>53</v>
      </c>
      <c r="M344" s="124">
        <v>69</v>
      </c>
      <c r="N344" s="126">
        <v>51</v>
      </c>
      <c r="O344" s="123">
        <v>76</v>
      </c>
      <c r="P344" s="107">
        <f t="shared" si="31"/>
        <v>664</v>
      </c>
      <c r="Q344" s="132">
        <f t="shared" si="32"/>
        <v>60.3636363636364</v>
      </c>
      <c r="R344" s="131">
        <f t="shared" si="33"/>
        <v>25</v>
      </c>
    </row>
    <row r="345" s="73" customFormat="1" ht="18" customHeight="1" spans="1:18">
      <c r="A345" s="102">
        <v>5</v>
      </c>
      <c r="B345" s="103">
        <v>17187615</v>
      </c>
      <c r="C345" s="190" t="s">
        <v>474</v>
      </c>
      <c r="D345" s="102" t="s">
        <v>470</v>
      </c>
      <c r="E345" s="107">
        <v>42</v>
      </c>
      <c r="F345" s="108">
        <v>50</v>
      </c>
      <c r="G345" s="107">
        <v>52</v>
      </c>
      <c r="H345" s="107">
        <v>37</v>
      </c>
      <c r="I345" s="107">
        <v>57</v>
      </c>
      <c r="J345" s="107">
        <v>34</v>
      </c>
      <c r="K345" s="107">
        <v>67</v>
      </c>
      <c r="L345" s="107">
        <v>58</v>
      </c>
      <c r="M345" s="124">
        <v>62</v>
      </c>
      <c r="N345" s="126">
        <v>60</v>
      </c>
      <c r="O345" s="123">
        <v>67</v>
      </c>
      <c r="P345" s="107">
        <f t="shared" si="31"/>
        <v>586</v>
      </c>
      <c r="Q345" s="132">
        <f t="shared" si="32"/>
        <v>53.2727272727273</v>
      </c>
      <c r="R345" s="131">
        <f t="shared" si="33"/>
        <v>31</v>
      </c>
    </row>
    <row r="346" s="73" customFormat="1" ht="18" customHeight="1" spans="1:18">
      <c r="A346" s="106">
        <v>6</v>
      </c>
      <c r="B346" s="103">
        <v>17187556</v>
      </c>
      <c r="C346" s="190" t="s">
        <v>475</v>
      </c>
      <c r="D346" s="102" t="s">
        <v>470</v>
      </c>
      <c r="E346" s="107">
        <v>60</v>
      </c>
      <c r="F346" s="108">
        <v>75</v>
      </c>
      <c r="G346" s="107">
        <v>53</v>
      </c>
      <c r="H346" s="107">
        <v>35</v>
      </c>
      <c r="I346" s="107">
        <v>52</v>
      </c>
      <c r="J346" s="107">
        <v>47</v>
      </c>
      <c r="K346" s="107">
        <v>80</v>
      </c>
      <c r="L346" s="107">
        <v>65</v>
      </c>
      <c r="M346" s="124">
        <v>82</v>
      </c>
      <c r="N346" s="126">
        <v>66</v>
      </c>
      <c r="O346" s="123">
        <v>82</v>
      </c>
      <c r="P346" s="107">
        <f t="shared" si="31"/>
        <v>697</v>
      </c>
      <c r="Q346" s="132">
        <f t="shared" si="32"/>
        <v>63.3636363636364</v>
      </c>
      <c r="R346" s="131">
        <f t="shared" si="33"/>
        <v>19</v>
      </c>
    </row>
    <row r="347" s="73" customFormat="1" ht="18" customHeight="1" spans="1:18">
      <c r="A347" s="102">
        <v>7</v>
      </c>
      <c r="B347" s="103">
        <v>17187656</v>
      </c>
      <c r="C347" s="190" t="s">
        <v>476</v>
      </c>
      <c r="D347" s="102" t="s">
        <v>470</v>
      </c>
      <c r="E347" s="107">
        <v>58</v>
      </c>
      <c r="F347" s="108">
        <v>70</v>
      </c>
      <c r="G347" s="107">
        <v>63</v>
      </c>
      <c r="H347" s="107">
        <v>38</v>
      </c>
      <c r="I347" s="107">
        <v>58</v>
      </c>
      <c r="J347" s="107">
        <v>49</v>
      </c>
      <c r="K347" s="107">
        <v>70</v>
      </c>
      <c r="L347" s="107">
        <v>58</v>
      </c>
      <c r="M347" s="124">
        <v>71</v>
      </c>
      <c r="N347" s="126">
        <v>81</v>
      </c>
      <c r="O347" s="123">
        <v>76</v>
      </c>
      <c r="P347" s="107">
        <f t="shared" si="31"/>
        <v>692</v>
      </c>
      <c r="Q347" s="132">
        <f t="shared" si="32"/>
        <v>62.9090909090909</v>
      </c>
      <c r="R347" s="131">
        <f t="shared" si="33"/>
        <v>22</v>
      </c>
    </row>
    <row r="348" s="73" customFormat="1" ht="18" customHeight="1" spans="1:18">
      <c r="A348" s="106">
        <v>8</v>
      </c>
      <c r="B348" s="103">
        <v>17187685</v>
      </c>
      <c r="C348" s="190" t="s">
        <v>477</v>
      </c>
      <c r="D348" s="102" t="s">
        <v>470</v>
      </c>
      <c r="E348" s="107">
        <v>52</v>
      </c>
      <c r="F348" s="108">
        <v>72</v>
      </c>
      <c r="G348" s="107">
        <v>65</v>
      </c>
      <c r="H348" s="107">
        <v>33</v>
      </c>
      <c r="I348" s="107">
        <v>55</v>
      </c>
      <c r="J348" s="107">
        <v>40</v>
      </c>
      <c r="K348" s="107">
        <v>60</v>
      </c>
      <c r="L348" s="107">
        <v>63</v>
      </c>
      <c r="M348" s="124">
        <v>68</v>
      </c>
      <c r="N348" s="126">
        <v>58</v>
      </c>
      <c r="O348" s="123">
        <v>67</v>
      </c>
      <c r="P348" s="107">
        <f t="shared" si="31"/>
        <v>633</v>
      </c>
      <c r="Q348" s="132">
        <f t="shared" si="32"/>
        <v>57.5454545454545</v>
      </c>
      <c r="R348" s="131">
        <f t="shared" si="33"/>
        <v>28</v>
      </c>
    </row>
    <row r="349" s="73" customFormat="1" ht="18" customHeight="1" spans="1:18">
      <c r="A349" s="102">
        <v>9</v>
      </c>
      <c r="B349" s="103">
        <v>17187595</v>
      </c>
      <c r="C349" s="190" t="s">
        <v>478</v>
      </c>
      <c r="D349" s="102" t="s">
        <v>470</v>
      </c>
      <c r="E349" s="107">
        <v>48</v>
      </c>
      <c r="F349" s="108">
        <v>54</v>
      </c>
      <c r="G349" s="107">
        <v>50</v>
      </c>
      <c r="H349" s="107">
        <v>32</v>
      </c>
      <c r="I349" s="107">
        <v>57</v>
      </c>
      <c r="J349" s="107">
        <v>40</v>
      </c>
      <c r="K349" s="107">
        <v>73</v>
      </c>
      <c r="L349" s="107">
        <v>53</v>
      </c>
      <c r="M349" s="124">
        <v>68</v>
      </c>
      <c r="N349" s="126">
        <v>53</v>
      </c>
      <c r="O349" s="123">
        <v>67</v>
      </c>
      <c r="P349" s="107">
        <f t="shared" si="31"/>
        <v>595</v>
      </c>
      <c r="Q349" s="132">
        <f t="shared" si="32"/>
        <v>54.0909090909091</v>
      </c>
      <c r="R349" s="131">
        <f t="shared" si="33"/>
        <v>30</v>
      </c>
    </row>
    <row r="350" s="73" customFormat="1" ht="18" customHeight="1" spans="1:18">
      <c r="A350" s="106">
        <v>10</v>
      </c>
      <c r="B350" s="103">
        <v>17187621</v>
      </c>
      <c r="C350" s="190" t="s">
        <v>479</v>
      </c>
      <c r="D350" s="102" t="s">
        <v>470</v>
      </c>
      <c r="E350" s="107">
        <v>75</v>
      </c>
      <c r="F350" s="108">
        <v>69</v>
      </c>
      <c r="G350" s="107">
        <v>65</v>
      </c>
      <c r="H350" s="107">
        <v>38</v>
      </c>
      <c r="I350" s="107">
        <v>57</v>
      </c>
      <c r="J350" s="107">
        <v>49</v>
      </c>
      <c r="K350" s="107">
        <v>78</v>
      </c>
      <c r="L350" s="107">
        <v>82</v>
      </c>
      <c r="M350" s="124">
        <v>67</v>
      </c>
      <c r="N350" s="126">
        <v>71</v>
      </c>
      <c r="O350" s="123">
        <v>90</v>
      </c>
      <c r="P350" s="107">
        <f t="shared" si="31"/>
        <v>741</v>
      </c>
      <c r="Q350" s="132">
        <f t="shared" si="32"/>
        <v>67.3636363636364</v>
      </c>
      <c r="R350" s="131">
        <f t="shared" si="33"/>
        <v>13</v>
      </c>
    </row>
    <row r="351" s="73" customFormat="1" ht="18" customHeight="1" spans="1:18">
      <c r="A351" s="102">
        <v>11</v>
      </c>
      <c r="B351" s="103">
        <v>17187687</v>
      </c>
      <c r="C351" s="190" t="s">
        <v>480</v>
      </c>
      <c r="D351" s="102" t="s">
        <v>470</v>
      </c>
      <c r="E351" s="107">
        <v>72</v>
      </c>
      <c r="F351" s="108">
        <v>77</v>
      </c>
      <c r="G351" s="107">
        <v>72</v>
      </c>
      <c r="H351" s="107">
        <v>58</v>
      </c>
      <c r="I351" s="107">
        <v>61</v>
      </c>
      <c r="J351" s="107">
        <v>60</v>
      </c>
      <c r="K351" s="107">
        <v>83</v>
      </c>
      <c r="L351" s="107">
        <v>75</v>
      </c>
      <c r="M351" s="124">
        <v>82</v>
      </c>
      <c r="N351" s="126">
        <v>78</v>
      </c>
      <c r="O351" s="123">
        <v>77</v>
      </c>
      <c r="P351" s="107">
        <f t="shared" si="31"/>
        <v>795</v>
      </c>
      <c r="Q351" s="132">
        <f t="shared" si="32"/>
        <v>72.2727272727273</v>
      </c>
      <c r="R351" s="131">
        <f t="shared" si="33"/>
        <v>2</v>
      </c>
    </row>
    <row r="352" s="73" customFormat="1" ht="18" customHeight="1" spans="1:18">
      <c r="A352" s="106">
        <v>12</v>
      </c>
      <c r="B352" s="103">
        <v>17187719</v>
      </c>
      <c r="C352" s="190" t="s">
        <v>481</v>
      </c>
      <c r="D352" s="102" t="s">
        <v>470</v>
      </c>
      <c r="E352" s="107">
        <v>62</v>
      </c>
      <c r="F352" s="108">
        <v>77</v>
      </c>
      <c r="G352" s="107">
        <v>60</v>
      </c>
      <c r="H352" s="107">
        <v>37</v>
      </c>
      <c r="I352" s="107">
        <v>52</v>
      </c>
      <c r="J352" s="107">
        <v>45</v>
      </c>
      <c r="K352" s="107">
        <v>78</v>
      </c>
      <c r="L352" s="107">
        <v>53</v>
      </c>
      <c r="M352" s="124">
        <v>70</v>
      </c>
      <c r="N352" s="126">
        <v>66</v>
      </c>
      <c r="O352" s="123">
        <v>76</v>
      </c>
      <c r="P352" s="107">
        <f t="shared" si="31"/>
        <v>676</v>
      </c>
      <c r="Q352" s="132">
        <f t="shared" si="32"/>
        <v>61.4545454545455</v>
      </c>
      <c r="R352" s="131">
        <f t="shared" si="33"/>
        <v>24</v>
      </c>
    </row>
    <row r="353" s="73" customFormat="1" ht="18" customHeight="1" spans="1:18">
      <c r="A353" s="102">
        <v>13</v>
      </c>
      <c r="B353" s="103">
        <v>17187559</v>
      </c>
      <c r="C353" s="190" t="s">
        <v>482</v>
      </c>
      <c r="D353" s="102" t="s">
        <v>470</v>
      </c>
      <c r="E353" s="107">
        <v>78</v>
      </c>
      <c r="F353" s="108">
        <v>85</v>
      </c>
      <c r="G353" s="107">
        <v>77</v>
      </c>
      <c r="H353" s="107">
        <v>47</v>
      </c>
      <c r="I353" s="107">
        <v>55</v>
      </c>
      <c r="J353" s="107">
        <v>57</v>
      </c>
      <c r="K353" s="107">
        <v>80</v>
      </c>
      <c r="L353" s="107">
        <v>80</v>
      </c>
      <c r="M353" s="124">
        <v>69</v>
      </c>
      <c r="N353" s="126">
        <v>83</v>
      </c>
      <c r="O353" s="123">
        <v>82</v>
      </c>
      <c r="P353" s="107">
        <f t="shared" si="31"/>
        <v>793</v>
      </c>
      <c r="Q353" s="132">
        <f t="shared" si="32"/>
        <v>72.0909090909091</v>
      </c>
      <c r="R353" s="131">
        <f t="shared" si="33"/>
        <v>3</v>
      </c>
    </row>
    <row r="354" s="73" customFormat="1" ht="18" customHeight="1" spans="1:18">
      <c r="A354" s="106">
        <v>14</v>
      </c>
      <c r="B354" s="103">
        <v>17187720</v>
      </c>
      <c r="C354" s="190" t="s">
        <v>483</v>
      </c>
      <c r="D354" s="102" t="s">
        <v>470</v>
      </c>
      <c r="E354" s="107">
        <v>50</v>
      </c>
      <c r="F354" s="108">
        <v>60</v>
      </c>
      <c r="G354" s="107">
        <v>67</v>
      </c>
      <c r="H354" s="107">
        <v>23</v>
      </c>
      <c r="I354" s="107">
        <v>58</v>
      </c>
      <c r="J354" s="107">
        <v>54</v>
      </c>
      <c r="K354" s="107">
        <v>73</v>
      </c>
      <c r="L354" s="107">
        <v>72</v>
      </c>
      <c r="M354" s="124">
        <v>78</v>
      </c>
      <c r="N354" s="126">
        <v>68</v>
      </c>
      <c r="O354" s="123">
        <v>76</v>
      </c>
      <c r="P354" s="107">
        <f t="shared" si="31"/>
        <v>679</v>
      </c>
      <c r="Q354" s="132">
        <f t="shared" si="32"/>
        <v>61.7272727272727</v>
      </c>
      <c r="R354" s="131">
        <f t="shared" si="33"/>
        <v>23</v>
      </c>
    </row>
    <row r="355" s="73" customFormat="1" ht="18" customHeight="1" spans="1:18">
      <c r="A355" s="102">
        <v>15</v>
      </c>
      <c r="B355" s="103">
        <v>17187660</v>
      </c>
      <c r="C355" s="190" t="s">
        <v>484</v>
      </c>
      <c r="D355" s="102" t="s">
        <v>470</v>
      </c>
      <c r="E355" s="107">
        <v>60</v>
      </c>
      <c r="F355" s="108">
        <v>74</v>
      </c>
      <c r="G355" s="107">
        <v>57</v>
      </c>
      <c r="H355" s="107">
        <v>38</v>
      </c>
      <c r="I355" s="107">
        <v>55</v>
      </c>
      <c r="J355" s="107">
        <v>47</v>
      </c>
      <c r="K355" s="107">
        <v>77</v>
      </c>
      <c r="L355" s="107">
        <v>72</v>
      </c>
      <c r="M355" s="124">
        <v>71</v>
      </c>
      <c r="N355" s="126">
        <v>69</v>
      </c>
      <c r="O355" s="123">
        <v>78</v>
      </c>
      <c r="P355" s="107">
        <f t="shared" si="31"/>
        <v>698</v>
      </c>
      <c r="Q355" s="132">
        <f t="shared" si="32"/>
        <v>63.4545454545455</v>
      </c>
      <c r="R355" s="131">
        <f t="shared" si="33"/>
        <v>18</v>
      </c>
    </row>
    <row r="356" s="73" customFormat="1" ht="18" customHeight="1" spans="1:18">
      <c r="A356" s="106">
        <v>16</v>
      </c>
      <c r="B356" s="103">
        <v>17187724</v>
      </c>
      <c r="C356" s="190" t="s">
        <v>485</v>
      </c>
      <c r="D356" s="102" t="s">
        <v>470</v>
      </c>
      <c r="E356" s="107">
        <v>73</v>
      </c>
      <c r="F356" s="108">
        <v>75</v>
      </c>
      <c r="G356" s="107">
        <v>75</v>
      </c>
      <c r="H356" s="107">
        <v>48</v>
      </c>
      <c r="I356" s="107">
        <v>59</v>
      </c>
      <c r="J356" s="107">
        <v>47</v>
      </c>
      <c r="K356" s="107">
        <v>78</v>
      </c>
      <c r="L356" s="107">
        <v>63</v>
      </c>
      <c r="M356" s="124">
        <v>69</v>
      </c>
      <c r="N356" s="126">
        <v>65</v>
      </c>
      <c r="O356" s="123">
        <v>78</v>
      </c>
      <c r="P356" s="107">
        <f t="shared" si="31"/>
        <v>730</v>
      </c>
      <c r="Q356" s="132">
        <f t="shared" si="32"/>
        <v>66.3636363636364</v>
      </c>
      <c r="R356" s="131">
        <f t="shared" si="33"/>
        <v>14</v>
      </c>
    </row>
    <row r="357" s="73" customFormat="1" ht="18" customHeight="1" spans="1:18">
      <c r="A357" s="102">
        <v>17</v>
      </c>
      <c r="B357" s="103">
        <v>17187691</v>
      </c>
      <c r="C357" s="190" t="s">
        <v>486</v>
      </c>
      <c r="D357" s="102" t="s">
        <v>470</v>
      </c>
      <c r="E357" s="107">
        <v>87</v>
      </c>
      <c r="F357" s="108">
        <v>85</v>
      </c>
      <c r="G357" s="107">
        <v>70</v>
      </c>
      <c r="H357" s="107">
        <v>60</v>
      </c>
      <c r="I357" s="107">
        <v>59</v>
      </c>
      <c r="J357" s="107">
        <v>55</v>
      </c>
      <c r="K357" s="107">
        <v>88</v>
      </c>
      <c r="L357" s="107">
        <v>70</v>
      </c>
      <c r="M357" s="124">
        <v>82</v>
      </c>
      <c r="N357" s="126">
        <v>91</v>
      </c>
      <c r="O357" s="123">
        <v>93</v>
      </c>
      <c r="P357" s="107">
        <f t="shared" si="31"/>
        <v>840</v>
      </c>
      <c r="Q357" s="132">
        <f t="shared" si="32"/>
        <v>76.3636363636364</v>
      </c>
      <c r="R357" s="131">
        <f t="shared" si="33"/>
        <v>1</v>
      </c>
    </row>
    <row r="358" s="73" customFormat="1" ht="18" customHeight="1" spans="1:18">
      <c r="A358" s="106">
        <v>18</v>
      </c>
      <c r="B358" s="103">
        <v>17187693</v>
      </c>
      <c r="C358" s="190" t="s">
        <v>487</v>
      </c>
      <c r="D358" s="102" t="s">
        <v>470</v>
      </c>
      <c r="E358" s="107">
        <v>65</v>
      </c>
      <c r="F358" s="108">
        <v>60</v>
      </c>
      <c r="G358" s="107">
        <v>58</v>
      </c>
      <c r="H358" s="107">
        <v>43</v>
      </c>
      <c r="I358" s="107">
        <v>64</v>
      </c>
      <c r="J358" s="107">
        <v>33</v>
      </c>
      <c r="K358" s="107">
        <v>65</v>
      </c>
      <c r="L358" s="107">
        <v>62</v>
      </c>
      <c r="M358" s="124">
        <v>67</v>
      </c>
      <c r="N358" s="126">
        <v>65</v>
      </c>
      <c r="O358" s="123">
        <v>80</v>
      </c>
      <c r="P358" s="107">
        <f t="shared" si="31"/>
        <v>662</v>
      </c>
      <c r="Q358" s="132">
        <f t="shared" si="32"/>
        <v>60.1818181818182</v>
      </c>
      <c r="R358" s="131">
        <f t="shared" si="33"/>
        <v>26</v>
      </c>
    </row>
    <row r="359" s="73" customFormat="1" ht="18" customHeight="1" spans="1:18">
      <c r="A359" s="102">
        <v>19</v>
      </c>
      <c r="B359" s="103">
        <v>17187600</v>
      </c>
      <c r="C359" s="190" t="s">
        <v>488</v>
      </c>
      <c r="D359" s="102" t="s">
        <v>470</v>
      </c>
      <c r="E359" s="107">
        <v>75</v>
      </c>
      <c r="F359" s="108">
        <v>72</v>
      </c>
      <c r="G359" s="107">
        <v>70</v>
      </c>
      <c r="H359" s="107">
        <v>48</v>
      </c>
      <c r="I359" s="107">
        <v>66</v>
      </c>
      <c r="J359" s="107">
        <v>39</v>
      </c>
      <c r="K359" s="107">
        <v>82</v>
      </c>
      <c r="L359" s="107">
        <v>75</v>
      </c>
      <c r="M359" s="124">
        <v>78</v>
      </c>
      <c r="N359" s="126">
        <v>76</v>
      </c>
      <c r="O359" s="123">
        <v>85</v>
      </c>
      <c r="P359" s="107">
        <f t="shared" si="31"/>
        <v>766</v>
      </c>
      <c r="Q359" s="132">
        <f t="shared" si="32"/>
        <v>69.6363636363636</v>
      </c>
      <c r="R359" s="131">
        <f t="shared" si="33"/>
        <v>10</v>
      </c>
    </row>
    <row r="360" s="73" customFormat="1" ht="18" customHeight="1" spans="1:18">
      <c r="A360" s="106">
        <v>20</v>
      </c>
      <c r="B360" s="103">
        <v>17187628</v>
      </c>
      <c r="C360" s="190" t="s">
        <v>489</v>
      </c>
      <c r="D360" s="102" t="s">
        <v>470</v>
      </c>
      <c r="E360" s="107">
        <v>72</v>
      </c>
      <c r="F360" s="108">
        <v>74</v>
      </c>
      <c r="G360" s="107">
        <v>65</v>
      </c>
      <c r="H360" s="107">
        <v>48</v>
      </c>
      <c r="I360" s="126">
        <v>58</v>
      </c>
      <c r="J360" s="107">
        <v>52</v>
      </c>
      <c r="K360" s="107">
        <v>92</v>
      </c>
      <c r="L360" s="107">
        <v>80</v>
      </c>
      <c r="M360" s="124">
        <v>78</v>
      </c>
      <c r="N360" s="126">
        <v>75</v>
      </c>
      <c r="O360" s="123">
        <v>87</v>
      </c>
      <c r="P360" s="107">
        <f t="shared" si="31"/>
        <v>781</v>
      </c>
      <c r="Q360" s="132">
        <f t="shared" si="32"/>
        <v>71</v>
      </c>
      <c r="R360" s="131">
        <f t="shared" si="33"/>
        <v>6</v>
      </c>
    </row>
    <row r="361" s="73" customFormat="1" ht="18" customHeight="1" spans="1:18">
      <c r="A361" s="102">
        <v>21</v>
      </c>
      <c r="B361" s="103">
        <v>17187695</v>
      </c>
      <c r="C361" s="190" t="s">
        <v>490</v>
      </c>
      <c r="D361" s="102" t="s">
        <v>470</v>
      </c>
      <c r="E361" s="107">
        <v>77</v>
      </c>
      <c r="F361" s="108">
        <v>87</v>
      </c>
      <c r="G361" s="107">
        <v>72</v>
      </c>
      <c r="H361" s="107">
        <v>42</v>
      </c>
      <c r="I361" s="107">
        <v>61</v>
      </c>
      <c r="J361" s="107">
        <v>50</v>
      </c>
      <c r="K361" s="107">
        <v>73</v>
      </c>
      <c r="L361" s="107">
        <v>82</v>
      </c>
      <c r="M361" s="124">
        <v>75</v>
      </c>
      <c r="N361" s="126">
        <v>81</v>
      </c>
      <c r="O361" s="123">
        <v>87</v>
      </c>
      <c r="P361" s="107">
        <f t="shared" si="31"/>
        <v>787</v>
      </c>
      <c r="Q361" s="132">
        <f t="shared" si="32"/>
        <v>71.5454545454545</v>
      </c>
      <c r="R361" s="131">
        <f t="shared" si="33"/>
        <v>4</v>
      </c>
    </row>
    <row r="362" s="73" customFormat="1" ht="18" customHeight="1" spans="1:18">
      <c r="A362" s="106">
        <v>22</v>
      </c>
      <c r="B362" s="103">
        <v>17187727</v>
      </c>
      <c r="C362" s="190" t="s">
        <v>491</v>
      </c>
      <c r="D362" s="102" t="s">
        <v>470</v>
      </c>
      <c r="E362" s="107">
        <v>58</v>
      </c>
      <c r="F362" s="108">
        <v>72</v>
      </c>
      <c r="G362" s="107">
        <v>67</v>
      </c>
      <c r="H362" s="107">
        <v>42</v>
      </c>
      <c r="I362" s="107">
        <v>59</v>
      </c>
      <c r="J362" s="107">
        <v>45</v>
      </c>
      <c r="K362" s="107">
        <v>85</v>
      </c>
      <c r="L362" s="107">
        <v>73</v>
      </c>
      <c r="M362" s="124">
        <v>75</v>
      </c>
      <c r="N362" s="126">
        <v>70</v>
      </c>
      <c r="O362" s="123">
        <v>77</v>
      </c>
      <c r="P362" s="107">
        <f t="shared" si="31"/>
        <v>723</v>
      </c>
      <c r="Q362" s="132">
        <f t="shared" si="32"/>
        <v>65.7272727272727</v>
      </c>
      <c r="R362" s="131">
        <f t="shared" si="33"/>
        <v>17</v>
      </c>
    </row>
    <row r="363" s="73" customFormat="1" ht="18" customHeight="1" spans="1:18">
      <c r="A363" s="102">
        <v>23</v>
      </c>
      <c r="B363" s="103">
        <v>17187633</v>
      </c>
      <c r="C363" s="190" t="s">
        <v>200</v>
      </c>
      <c r="D363" s="102" t="s">
        <v>470</v>
      </c>
      <c r="E363" s="107">
        <v>60</v>
      </c>
      <c r="F363" s="108">
        <v>72</v>
      </c>
      <c r="G363" s="107">
        <v>67</v>
      </c>
      <c r="H363" s="107">
        <v>42</v>
      </c>
      <c r="I363" s="107">
        <v>65</v>
      </c>
      <c r="J363" s="107">
        <v>47</v>
      </c>
      <c r="K363" s="107">
        <v>85</v>
      </c>
      <c r="L363" s="107">
        <v>72</v>
      </c>
      <c r="M363" s="124">
        <v>70</v>
      </c>
      <c r="N363" s="126">
        <v>71</v>
      </c>
      <c r="O363" s="123">
        <v>78</v>
      </c>
      <c r="P363" s="107">
        <f t="shared" si="31"/>
        <v>729</v>
      </c>
      <c r="Q363" s="132">
        <f t="shared" si="32"/>
        <v>66.2727272727273</v>
      </c>
      <c r="R363" s="131">
        <f t="shared" si="33"/>
        <v>15</v>
      </c>
    </row>
    <row r="364" s="73" customFormat="1" ht="18" customHeight="1" spans="1:18">
      <c r="A364" s="106">
        <v>24</v>
      </c>
      <c r="B364" s="103">
        <v>17187570</v>
      </c>
      <c r="C364" s="190" t="s">
        <v>492</v>
      </c>
      <c r="D364" s="102" t="s">
        <v>470</v>
      </c>
      <c r="E364" s="107">
        <v>55</v>
      </c>
      <c r="F364" s="108">
        <v>60</v>
      </c>
      <c r="G364" s="107">
        <v>45</v>
      </c>
      <c r="H364" s="107">
        <v>40</v>
      </c>
      <c r="I364" s="107">
        <v>52</v>
      </c>
      <c r="J364" s="107">
        <v>33</v>
      </c>
      <c r="K364" s="107">
        <v>62</v>
      </c>
      <c r="L364" s="107">
        <v>57</v>
      </c>
      <c r="M364" s="124">
        <v>71</v>
      </c>
      <c r="N364" s="126">
        <v>70</v>
      </c>
      <c r="O364" s="123">
        <v>63</v>
      </c>
      <c r="P364" s="107">
        <f t="shared" si="31"/>
        <v>608</v>
      </c>
      <c r="Q364" s="132">
        <f t="shared" si="32"/>
        <v>55.2727272727273</v>
      </c>
      <c r="R364" s="131">
        <f t="shared" si="33"/>
        <v>29</v>
      </c>
    </row>
    <row r="365" s="73" customFormat="1" ht="18" customHeight="1" spans="1:18">
      <c r="A365" s="102">
        <v>25</v>
      </c>
      <c r="B365" s="103">
        <v>17187537</v>
      </c>
      <c r="C365" s="190" t="s">
        <v>493</v>
      </c>
      <c r="D365" s="102" t="s">
        <v>470</v>
      </c>
      <c r="E365" s="107">
        <v>57</v>
      </c>
      <c r="F365" s="108">
        <v>60</v>
      </c>
      <c r="G365" s="107">
        <v>50</v>
      </c>
      <c r="H365" s="107">
        <v>32</v>
      </c>
      <c r="I365" s="107">
        <v>56</v>
      </c>
      <c r="J365" s="107">
        <v>42</v>
      </c>
      <c r="K365" s="107">
        <v>72</v>
      </c>
      <c r="L365" s="107">
        <v>70</v>
      </c>
      <c r="M365" s="124">
        <v>65</v>
      </c>
      <c r="N365" s="126">
        <v>65</v>
      </c>
      <c r="O365" s="123">
        <v>72</v>
      </c>
      <c r="P365" s="107">
        <f t="shared" si="31"/>
        <v>641</v>
      </c>
      <c r="Q365" s="132">
        <f t="shared" si="32"/>
        <v>58.2727272727273</v>
      </c>
      <c r="R365" s="131">
        <f t="shared" si="33"/>
        <v>27</v>
      </c>
    </row>
    <row r="366" s="73" customFormat="1" ht="18" customHeight="1" spans="1:18">
      <c r="A366" s="106">
        <v>26</v>
      </c>
      <c r="B366" s="103">
        <v>17187572</v>
      </c>
      <c r="C366" s="190" t="s">
        <v>494</v>
      </c>
      <c r="D366" s="102" t="s">
        <v>470</v>
      </c>
      <c r="E366" s="107">
        <v>82</v>
      </c>
      <c r="F366" s="108">
        <v>77</v>
      </c>
      <c r="G366" s="107">
        <v>65</v>
      </c>
      <c r="H366" s="107">
        <v>55</v>
      </c>
      <c r="I366" s="107">
        <v>62</v>
      </c>
      <c r="J366" s="107">
        <v>45</v>
      </c>
      <c r="K366" s="107">
        <v>83</v>
      </c>
      <c r="L366" s="107">
        <v>78</v>
      </c>
      <c r="M366" s="124">
        <v>74</v>
      </c>
      <c r="N366" s="126">
        <v>71</v>
      </c>
      <c r="O366" s="123">
        <v>92</v>
      </c>
      <c r="P366" s="107">
        <f t="shared" si="31"/>
        <v>784</v>
      </c>
      <c r="Q366" s="132">
        <f t="shared" si="32"/>
        <v>71.2727272727273</v>
      </c>
      <c r="R366" s="131">
        <f t="shared" si="33"/>
        <v>5</v>
      </c>
    </row>
    <row r="367" s="73" customFormat="1" ht="18" customHeight="1" spans="1:18">
      <c r="A367" s="102">
        <v>27</v>
      </c>
      <c r="B367" s="103">
        <v>17187542</v>
      </c>
      <c r="C367" s="190" t="s">
        <v>495</v>
      </c>
      <c r="D367" s="102" t="s">
        <v>470</v>
      </c>
      <c r="E367" s="107">
        <v>78</v>
      </c>
      <c r="F367" s="108">
        <v>82</v>
      </c>
      <c r="G367" s="107">
        <v>68</v>
      </c>
      <c r="H367" s="107">
        <v>52</v>
      </c>
      <c r="I367" s="107">
        <v>57</v>
      </c>
      <c r="J367" s="107">
        <v>49</v>
      </c>
      <c r="K367" s="107">
        <v>87</v>
      </c>
      <c r="L367" s="107">
        <v>70</v>
      </c>
      <c r="M367" s="124">
        <v>71</v>
      </c>
      <c r="N367" s="126">
        <v>75</v>
      </c>
      <c r="O367" s="123">
        <v>88</v>
      </c>
      <c r="P367" s="107">
        <f t="shared" si="31"/>
        <v>777</v>
      </c>
      <c r="Q367" s="132">
        <f t="shared" si="32"/>
        <v>70.6363636363636</v>
      </c>
      <c r="R367" s="131">
        <f t="shared" si="33"/>
        <v>7</v>
      </c>
    </row>
    <row r="368" s="73" customFormat="1" ht="18" customHeight="1" spans="1:18">
      <c r="A368" s="106">
        <v>28</v>
      </c>
      <c r="B368" s="103">
        <v>17187610</v>
      </c>
      <c r="C368" s="190" t="s">
        <v>496</v>
      </c>
      <c r="D368" s="102" t="s">
        <v>470</v>
      </c>
      <c r="E368" s="107">
        <v>72</v>
      </c>
      <c r="F368" s="108">
        <v>72</v>
      </c>
      <c r="G368" s="107">
        <v>68</v>
      </c>
      <c r="H368" s="107">
        <v>63</v>
      </c>
      <c r="I368" s="107">
        <v>57</v>
      </c>
      <c r="J368" s="107">
        <v>47</v>
      </c>
      <c r="K368" s="107">
        <v>78</v>
      </c>
      <c r="L368" s="107">
        <v>75</v>
      </c>
      <c r="M368" s="124">
        <v>74</v>
      </c>
      <c r="N368" s="126">
        <v>68</v>
      </c>
      <c r="O368" s="123">
        <v>85</v>
      </c>
      <c r="P368" s="107">
        <f t="shared" si="31"/>
        <v>759</v>
      </c>
      <c r="Q368" s="132">
        <f t="shared" si="32"/>
        <v>69</v>
      </c>
      <c r="R368" s="131">
        <f t="shared" si="33"/>
        <v>11</v>
      </c>
    </row>
    <row r="369" s="73" customFormat="1" ht="18" customHeight="1" spans="1:18">
      <c r="A369" s="102">
        <v>29</v>
      </c>
      <c r="B369" s="103">
        <v>17187704</v>
      </c>
      <c r="C369" s="190" t="s">
        <v>497</v>
      </c>
      <c r="D369" s="102" t="s">
        <v>470</v>
      </c>
      <c r="E369" s="107">
        <v>83</v>
      </c>
      <c r="F369" s="108">
        <v>75</v>
      </c>
      <c r="G369" s="107">
        <v>62</v>
      </c>
      <c r="H369" s="107">
        <v>40</v>
      </c>
      <c r="I369" s="107">
        <v>47</v>
      </c>
      <c r="J369" s="107">
        <v>39</v>
      </c>
      <c r="K369" s="107">
        <v>73</v>
      </c>
      <c r="L369" s="107">
        <v>68</v>
      </c>
      <c r="M369" s="124">
        <v>65</v>
      </c>
      <c r="N369" s="126">
        <v>65</v>
      </c>
      <c r="O369" s="123">
        <v>78</v>
      </c>
      <c r="P369" s="107">
        <f t="shared" si="31"/>
        <v>695</v>
      </c>
      <c r="Q369" s="132">
        <f t="shared" si="32"/>
        <v>63.1818181818182</v>
      </c>
      <c r="R369" s="131">
        <f t="shared" si="33"/>
        <v>20</v>
      </c>
    </row>
    <row r="370" s="73" customFormat="1" ht="18" customHeight="1" spans="1:18">
      <c r="A370" s="106">
        <v>30</v>
      </c>
      <c r="B370" s="103">
        <v>17187671</v>
      </c>
      <c r="C370" s="190" t="s">
        <v>498</v>
      </c>
      <c r="D370" s="102" t="s">
        <v>470</v>
      </c>
      <c r="E370" s="107">
        <v>68</v>
      </c>
      <c r="F370" s="108">
        <v>80</v>
      </c>
      <c r="G370" s="107">
        <v>57</v>
      </c>
      <c r="H370" s="107">
        <v>45</v>
      </c>
      <c r="I370" s="107">
        <v>67</v>
      </c>
      <c r="J370" s="107">
        <v>50</v>
      </c>
      <c r="K370" s="107">
        <v>78</v>
      </c>
      <c r="L370" s="107">
        <v>72</v>
      </c>
      <c r="M370" s="124">
        <v>86</v>
      </c>
      <c r="N370" s="126">
        <v>80</v>
      </c>
      <c r="O370" s="123">
        <v>85</v>
      </c>
      <c r="P370" s="107">
        <f t="shared" si="31"/>
        <v>768</v>
      </c>
      <c r="Q370" s="132">
        <f t="shared" si="32"/>
        <v>69.8181818181818</v>
      </c>
      <c r="R370" s="131">
        <f t="shared" si="33"/>
        <v>8</v>
      </c>
    </row>
    <row r="371" s="73" customFormat="1" ht="18" customHeight="1" spans="1:18">
      <c r="A371" s="102">
        <v>31</v>
      </c>
      <c r="B371" s="103">
        <v>17187547</v>
      </c>
      <c r="C371" s="190" t="s">
        <v>499</v>
      </c>
      <c r="D371" s="106" t="s">
        <v>470</v>
      </c>
      <c r="E371" s="107">
        <v>78</v>
      </c>
      <c r="F371" s="108">
        <v>80</v>
      </c>
      <c r="G371" s="107">
        <v>73</v>
      </c>
      <c r="H371" s="107">
        <v>40</v>
      </c>
      <c r="I371" s="107">
        <v>69</v>
      </c>
      <c r="J371" s="107">
        <v>39</v>
      </c>
      <c r="K371" s="107">
        <v>67</v>
      </c>
      <c r="L371" s="107">
        <v>67</v>
      </c>
      <c r="M371" s="124">
        <v>67</v>
      </c>
      <c r="N371" s="126">
        <v>80</v>
      </c>
      <c r="O371" s="125">
        <v>85</v>
      </c>
      <c r="P371" s="107">
        <f t="shared" si="31"/>
        <v>745</v>
      </c>
      <c r="Q371" s="132">
        <f t="shared" si="32"/>
        <v>67.7272727272727</v>
      </c>
      <c r="R371" s="131">
        <f t="shared" si="33"/>
        <v>12</v>
      </c>
    </row>
    <row r="372" s="73" customFormat="1" ht="18" customHeight="1" spans="1:18">
      <c r="A372" s="106">
        <v>32</v>
      </c>
      <c r="B372" s="103">
        <v>17187707</v>
      </c>
      <c r="C372" s="190" t="s">
        <v>500</v>
      </c>
      <c r="D372" s="102" t="s">
        <v>470</v>
      </c>
      <c r="E372" s="107">
        <v>75</v>
      </c>
      <c r="F372" s="108">
        <v>69</v>
      </c>
      <c r="G372" s="107">
        <v>75</v>
      </c>
      <c r="H372" s="107">
        <v>42</v>
      </c>
      <c r="I372" s="107">
        <v>55</v>
      </c>
      <c r="J372" s="107">
        <v>49</v>
      </c>
      <c r="K372" s="107">
        <v>85</v>
      </c>
      <c r="L372" s="107">
        <v>78</v>
      </c>
      <c r="M372" s="124">
        <v>73</v>
      </c>
      <c r="N372" s="126">
        <v>80</v>
      </c>
      <c r="O372" s="123">
        <v>87</v>
      </c>
      <c r="P372" s="107">
        <f t="shared" ref="P372" si="34">SUM(E372:O372)</f>
        <v>768</v>
      </c>
      <c r="Q372" s="132">
        <f t="shared" ref="Q372" si="35">AVERAGE(E372:O372)</f>
        <v>69.8181818181818</v>
      </c>
      <c r="R372" s="131">
        <f t="shared" si="33"/>
        <v>8</v>
      </c>
    </row>
    <row r="373" s="73" customFormat="1" ht="18" customHeight="1" spans="1:18">
      <c r="A373" s="112"/>
      <c r="B373" s="234"/>
      <c r="C373" s="235"/>
      <c r="D373" s="112"/>
      <c r="E373" s="137"/>
      <c r="F373" s="137"/>
      <c r="G373" s="137"/>
      <c r="H373" s="137"/>
      <c r="I373" s="193"/>
      <c r="J373" s="137"/>
      <c r="K373" s="137"/>
      <c r="L373" s="137"/>
      <c r="M373" s="154"/>
      <c r="N373" s="194"/>
      <c r="O373" s="194"/>
      <c r="P373" s="137"/>
      <c r="Q373" s="136"/>
      <c r="R373" s="158"/>
    </row>
    <row r="374" s="73" customFormat="1" ht="18" customHeight="1" spans="1:18">
      <c r="A374" s="112"/>
      <c r="B374" s="112"/>
      <c r="C374" s="173"/>
      <c r="D374" s="112"/>
      <c r="E374" s="137"/>
      <c r="F374" s="137"/>
      <c r="G374" s="137"/>
      <c r="H374" s="137"/>
      <c r="I374" s="137"/>
      <c r="J374" s="137"/>
      <c r="K374" s="137"/>
      <c r="L374" s="137"/>
      <c r="M374" s="137"/>
      <c r="N374" s="194"/>
      <c r="O374" s="137"/>
      <c r="P374" s="137"/>
      <c r="Q374" s="136"/>
      <c r="R374" s="137"/>
    </row>
    <row r="375" ht="18" customHeight="1" spans="1:18">
      <c r="A375" s="145"/>
      <c r="B375" s="146"/>
      <c r="C375" s="147" t="s">
        <v>60</v>
      </c>
      <c r="D375" s="148"/>
      <c r="E375" s="148">
        <f t="shared" ref="E375:O375" si="36">MAX(E341:E372)</f>
        <v>87</v>
      </c>
      <c r="F375" s="148">
        <f t="shared" si="36"/>
        <v>87</v>
      </c>
      <c r="G375" s="148">
        <f t="shared" si="36"/>
        <v>77</v>
      </c>
      <c r="H375" s="148">
        <f t="shared" si="36"/>
        <v>63</v>
      </c>
      <c r="I375" s="148">
        <f t="shared" si="36"/>
        <v>69</v>
      </c>
      <c r="J375" s="148">
        <f t="shared" si="36"/>
        <v>60</v>
      </c>
      <c r="K375" s="148">
        <f t="shared" si="36"/>
        <v>92</v>
      </c>
      <c r="L375" s="148">
        <f t="shared" si="36"/>
        <v>82</v>
      </c>
      <c r="M375" s="148">
        <f t="shared" si="36"/>
        <v>86</v>
      </c>
      <c r="N375" s="148">
        <f t="shared" si="36"/>
        <v>91</v>
      </c>
      <c r="O375" s="148">
        <f t="shared" si="36"/>
        <v>93</v>
      </c>
      <c r="P375" s="156"/>
      <c r="Q375" s="145"/>
      <c r="R375" s="159"/>
    </row>
    <row r="376" ht="18" customHeight="1" spans="1:18">
      <c r="A376" s="145"/>
      <c r="B376" s="146"/>
      <c r="C376" s="149" t="s">
        <v>61</v>
      </c>
      <c r="D376" s="148"/>
      <c r="E376" s="148">
        <f t="shared" ref="E376:O376" si="37">MIN(E341:E372)</f>
        <v>42</v>
      </c>
      <c r="F376" s="148">
        <f t="shared" si="37"/>
        <v>50</v>
      </c>
      <c r="G376" s="148">
        <f t="shared" si="37"/>
        <v>30</v>
      </c>
      <c r="H376" s="148">
        <f t="shared" si="37"/>
        <v>20</v>
      </c>
      <c r="I376" s="148">
        <f t="shared" si="37"/>
        <v>46</v>
      </c>
      <c r="J376" s="148">
        <f t="shared" si="37"/>
        <v>33</v>
      </c>
      <c r="K376" s="148">
        <f t="shared" si="37"/>
        <v>58</v>
      </c>
      <c r="L376" s="148">
        <f t="shared" si="37"/>
        <v>52</v>
      </c>
      <c r="M376" s="148">
        <f t="shared" si="37"/>
        <v>62</v>
      </c>
      <c r="N376" s="148">
        <f t="shared" si="37"/>
        <v>38</v>
      </c>
      <c r="O376" s="148">
        <f t="shared" si="37"/>
        <v>63</v>
      </c>
      <c r="P376" s="156"/>
      <c r="Q376" s="145"/>
      <c r="R376" s="159"/>
    </row>
    <row r="377" ht="18" customHeight="1" spans="1:18">
      <c r="A377" s="145"/>
      <c r="B377" s="146"/>
      <c r="C377" s="149" t="s">
        <v>62</v>
      </c>
      <c r="D377" s="148"/>
      <c r="E377" s="148">
        <f t="shared" ref="E377:O377" si="38">AVERAGE(E341:E372)</f>
        <v>66.40625</v>
      </c>
      <c r="F377" s="148">
        <f t="shared" si="38"/>
        <v>71.375</v>
      </c>
      <c r="G377" s="148">
        <f t="shared" si="38"/>
        <v>62.84375</v>
      </c>
      <c r="H377" s="148">
        <f t="shared" si="38"/>
        <v>42.40625</v>
      </c>
      <c r="I377" s="148">
        <f t="shared" si="38"/>
        <v>57.71875</v>
      </c>
      <c r="J377" s="148">
        <f t="shared" si="38"/>
        <v>45.15625</v>
      </c>
      <c r="K377" s="148">
        <f t="shared" si="38"/>
        <v>75.3125</v>
      </c>
      <c r="L377" s="148">
        <f t="shared" si="38"/>
        <v>68.1875</v>
      </c>
      <c r="M377" s="148">
        <f t="shared" si="38"/>
        <v>72.03125</v>
      </c>
      <c r="N377" s="148">
        <f t="shared" si="38"/>
        <v>69.96875</v>
      </c>
      <c r="O377" s="148">
        <f t="shared" si="38"/>
        <v>79.28125</v>
      </c>
      <c r="P377" s="156"/>
      <c r="Q377" s="145"/>
      <c r="R377" s="159"/>
    </row>
    <row r="378" ht="18" customHeight="1" spans="3:3">
      <c r="C378" s="68"/>
    </row>
    <row r="379" ht="18" customHeight="1" spans="3:18">
      <c r="C379" s="49" t="s">
        <v>63</v>
      </c>
      <c r="D379" s="49"/>
      <c r="E379" s="48"/>
      <c r="F379" s="48"/>
      <c r="G379" s="48"/>
      <c r="H379" s="48"/>
      <c r="I379" s="48"/>
      <c r="J379" s="48"/>
      <c r="K379" s="48"/>
      <c r="L379" s="71" t="s">
        <v>64</v>
      </c>
      <c r="M379" s="71"/>
      <c r="N379" s="71"/>
      <c r="O379" s="71"/>
      <c r="P379" s="71"/>
      <c r="Q379" s="71"/>
      <c r="R379" s="48"/>
    </row>
    <row r="380" ht="18" customHeight="1" spans="3:18">
      <c r="C380" s="70" t="s">
        <v>65</v>
      </c>
      <c r="D380" s="49"/>
      <c r="E380" s="71" t="s">
        <v>66</v>
      </c>
      <c r="F380" s="71"/>
      <c r="G380" s="48"/>
      <c r="H380" s="48"/>
      <c r="I380" s="48"/>
      <c r="J380" s="48"/>
      <c r="K380" s="48"/>
      <c r="L380" s="70" t="s">
        <v>501</v>
      </c>
      <c r="M380" s="70"/>
      <c r="N380" s="70"/>
      <c r="O380" s="70"/>
      <c r="P380" s="48"/>
      <c r="Q380" s="49"/>
      <c r="R380" s="48"/>
    </row>
    <row r="381" ht="18" customHeight="1" spans="3:18">
      <c r="C381" s="71"/>
      <c r="D381" s="49"/>
      <c r="E381" s="49"/>
      <c r="F381" s="48"/>
      <c r="G381" s="48"/>
      <c r="H381" s="48"/>
      <c r="I381" s="48"/>
      <c r="J381" s="48"/>
      <c r="K381" s="48"/>
      <c r="L381" s="48"/>
      <c r="M381" s="48"/>
      <c r="N381" s="48"/>
      <c r="O381" s="48"/>
      <c r="P381" s="48"/>
      <c r="Q381" s="49"/>
      <c r="R381" s="48"/>
    </row>
    <row r="382" ht="18" customHeight="1" spans="3:18">
      <c r="C382" s="71"/>
      <c r="D382" s="49"/>
      <c r="E382" s="49"/>
      <c r="F382" s="48"/>
      <c r="G382" s="48"/>
      <c r="H382" s="48"/>
      <c r="I382" s="48"/>
      <c r="J382" s="48"/>
      <c r="K382" s="48"/>
      <c r="L382" s="48"/>
      <c r="M382" s="48"/>
      <c r="N382" s="48"/>
      <c r="O382" s="48"/>
      <c r="P382" s="48"/>
      <c r="Q382" s="49"/>
      <c r="R382" s="48"/>
    </row>
    <row r="383" ht="18" customHeight="1" spans="3:18">
      <c r="C383" s="71" t="s">
        <v>68</v>
      </c>
      <c r="D383" s="49"/>
      <c r="E383" s="49" t="s">
        <v>69</v>
      </c>
      <c r="F383" s="49"/>
      <c r="G383" s="48"/>
      <c r="H383" s="48"/>
      <c r="I383" s="48"/>
      <c r="J383" s="48"/>
      <c r="K383" s="48"/>
      <c r="L383" s="71" t="s">
        <v>502</v>
      </c>
      <c r="M383" s="71"/>
      <c r="N383" s="71"/>
      <c r="O383" s="71"/>
      <c r="P383" s="71"/>
      <c r="Q383" s="49"/>
      <c r="R383" s="48"/>
    </row>
    <row r="384" ht="18" customHeight="1" spans="3:18">
      <c r="C384" s="70" t="s">
        <v>71</v>
      </c>
      <c r="D384" s="49"/>
      <c r="E384"/>
      <c r="F384"/>
      <c r="G384" s="71"/>
      <c r="H384" s="71"/>
      <c r="I384" s="71"/>
      <c r="J384" s="48"/>
      <c r="K384" s="48"/>
      <c r="L384" s="70" t="s">
        <v>503</v>
      </c>
      <c r="M384" s="48"/>
      <c r="N384" s="48"/>
      <c r="O384" s="48"/>
      <c r="P384" s="48"/>
      <c r="Q384" s="49"/>
      <c r="R384" s="48"/>
    </row>
    <row r="385" ht="18" customHeight="1" spans="3:18">
      <c r="C385" s="48"/>
      <c r="D385" s="49"/>
      <c r="E385"/>
      <c r="F385"/>
      <c r="G385" s="48"/>
      <c r="H385" s="48"/>
      <c r="I385" s="48"/>
      <c r="J385" s="48"/>
      <c r="K385" s="48"/>
      <c r="L385" s="48"/>
      <c r="M385" s="48"/>
      <c r="N385" s="48"/>
      <c r="O385" s="48"/>
      <c r="P385" s="48"/>
      <c r="Q385" s="49"/>
      <c r="R385" s="48"/>
    </row>
    <row r="386" ht="18" customHeight="1" spans="3:18">
      <c r="C386" s="48"/>
      <c r="D386" s="49"/>
      <c r="E386"/>
      <c r="F386"/>
      <c r="G386" s="48"/>
      <c r="H386" s="48"/>
      <c r="I386" s="48"/>
      <c r="J386" s="48"/>
      <c r="K386" s="48"/>
      <c r="L386" s="48"/>
      <c r="M386" s="48"/>
      <c r="N386" s="48"/>
      <c r="O386" s="48"/>
      <c r="P386" s="48"/>
      <c r="Q386" s="49"/>
      <c r="R386" s="48"/>
    </row>
    <row r="387" ht="18" customHeight="1" spans="2:18">
      <c r="B387" s="50"/>
      <c r="C387" s="51"/>
      <c r="D387" s="51"/>
      <c r="E387" s="51"/>
      <c r="F387" s="51"/>
      <c r="G387" s="51"/>
      <c r="H387" s="51"/>
      <c r="I387" s="48"/>
      <c r="J387" s="48"/>
      <c r="K387" s="48"/>
      <c r="L387" s="48"/>
      <c r="M387" s="48"/>
      <c r="N387" s="48"/>
      <c r="O387" s="48"/>
      <c r="P387" s="48"/>
      <c r="Q387" s="49"/>
      <c r="R387" s="48"/>
    </row>
    <row r="388" customHeight="1" spans="2:18">
      <c r="B388" s="50"/>
      <c r="C388" s="51"/>
      <c r="D388" s="51"/>
      <c r="E388" s="185"/>
      <c r="F388" s="50"/>
      <c r="G388" s="50"/>
      <c r="H388" s="50"/>
      <c r="I388" s="48"/>
      <c r="J388" s="48"/>
      <c r="K388" s="48"/>
      <c r="L388" s="48"/>
      <c r="M388" s="48"/>
      <c r="N388" s="48"/>
      <c r="O388" s="48"/>
      <c r="P388" s="48"/>
      <c r="Q388" s="49"/>
      <c r="R388" s="48"/>
    </row>
    <row r="389" ht="18" customHeight="1" spans="3:18">
      <c r="C389" s="48"/>
      <c r="D389" s="49"/>
      <c r="E389"/>
      <c r="F389"/>
      <c r="G389" s="49"/>
      <c r="H389" s="49"/>
      <c r="I389" s="49"/>
      <c r="J389" s="49"/>
      <c r="K389" s="48"/>
      <c r="L389" s="48"/>
      <c r="M389" s="48"/>
      <c r="N389" s="48"/>
      <c r="O389" s="48"/>
      <c r="P389" s="48"/>
      <c r="Q389" s="49"/>
      <c r="R389" s="48"/>
    </row>
    <row r="390" ht="18" customHeight="1" spans="3:18">
      <c r="C390" s="48"/>
      <c r="D390" s="49"/>
      <c r="E390" s="49"/>
      <c r="F390" s="49"/>
      <c r="G390" s="49"/>
      <c r="H390" s="49"/>
      <c r="I390" s="49"/>
      <c r="J390" s="49"/>
      <c r="K390" s="48"/>
      <c r="L390" s="48"/>
      <c r="M390" s="48"/>
      <c r="N390" s="48"/>
      <c r="O390" s="48"/>
      <c r="P390" s="48"/>
      <c r="Q390" s="49"/>
      <c r="R390" s="48"/>
    </row>
    <row r="391" customHeight="1" spans="1:18">
      <c r="A391" s="199" t="s">
        <v>0</v>
      </c>
      <c r="B391" s="199"/>
      <c r="C391" s="199"/>
      <c r="D391" s="199"/>
      <c r="E391" s="199"/>
      <c r="F391" s="199"/>
      <c r="G391" s="199"/>
      <c r="H391" s="199"/>
      <c r="I391" s="199"/>
      <c r="J391" s="199"/>
      <c r="K391" s="199"/>
      <c r="L391" s="199"/>
      <c r="M391" s="199"/>
      <c r="N391" s="199"/>
      <c r="O391" s="199"/>
      <c r="P391" s="199"/>
      <c r="Q391" s="199"/>
      <c r="R391" s="199"/>
    </row>
    <row r="392" customHeight="1" spans="1:18">
      <c r="A392" s="200" t="s">
        <v>1</v>
      </c>
      <c r="B392" s="200"/>
      <c r="C392" s="200"/>
      <c r="D392" s="200"/>
      <c r="E392" s="200"/>
      <c r="F392" s="200"/>
      <c r="G392" s="200"/>
      <c r="H392" s="200"/>
      <c r="I392" s="200"/>
      <c r="J392" s="200"/>
      <c r="K392" s="200"/>
      <c r="L392" s="200"/>
      <c r="M392" s="200"/>
      <c r="N392" s="200"/>
      <c r="O392" s="200"/>
      <c r="P392" s="200"/>
      <c r="Q392" s="200"/>
      <c r="R392" s="200"/>
    </row>
    <row r="393" customHeight="1" spans="1:18">
      <c r="A393" s="201" t="s">
        <v>2</v>
      </c>
      <c r="B393" s="201"/>
      <c r="C393" s="201"/>
      <c r="D393" s="201"/>
      <c r="E393" s="201"/>
      <c r="F393" s="201"/>
      <c r="G393" s="201"/>
      <c r="H393" s="201"/>
      <c r="I393" s="201"/>
      <c r="J393" s="201"/>
      <c r="K393" s="201"/>
      <c r="L393" s="201"/>
      <c r="M393" s="201"/>
      <c r="N393" s="201"/>
      <c r="O393" s="201"/>
      <c r="P393" s="201"/>
      <c r="Q393" s="201"/>
      <c r="R393" s="201"/>
    </row>
    <row r="394" customHeight="1" spans="1:18">
      <c r="A394" s="202" t="s">
        <v>3</v>
      </c>
      <c r="B394" s="202"/>
      <c r="C394" s="202"/>
      <c r="D394" s="202"/>
      <c r="E394" s="202"/>
      <c r="F394" s="202"/>
      <c r="G394" s="202"/>
      <c r="H394" s="202"/>
      <c r="I394" s="202"/>
      <c r="J394" s="202"/>
      <c r="K394" s="202"/>
      <c r="L394" s="202"/>
      <c r="M394" s="202"/>
      <c r="N394" s="202"/>
      <c r="O394" s="202"/>
      <c r="P394" s="202"/>
      <c r="Q394" s="202"/>
      <c r="R394" s="202"/>
    </row>
    <row r="395" customHeight="1" spans="1:18">
      <c r="A395" s="203" t="s">
        <v>253</v>
      </c>
      <c r="B395" s="203"/>
      <c r="C395" s="203"/>
      <c r="D395" s="203"/>
      <c r="E395" s="203"/>
      <c r="F395" s="203"/>
      <c r="G395" s="203"/>
      <c r="H395" s="203"/>
      <c r="I395" s="203"/>
      <c r="J395" s="203"/>
      <c r="K395" s="203"/>
      <c r="L395" s="203"/>
      <c r="M395" s="203"/>
      <c r="N395" s="203"/>
      <c r="O395" s="203"/>
      <c r="P395" s="203"/>
      <c r="Q395" s="203"/>
      <c r="R395" s="203"/>
    </row>
    <row r="396" customHeight="1" spans="1:18">
      <c r="A396" s="204" t="s">
        <v>5</v>
      </c>
      <c r="B396" s="204"/>
      <c r="C396" s="204"/>
      <c r="D396" s="204"/>
      <c r="E396" s="204"/>
      <c r="F396" s="204"/>
      <c r="G396" s="204"/>
      <c r="H396" s="204"/>
      <c r="I396" s="204"/>
      <c r="J396" s="204"/>
      <c r="K396" s="204"/>
      <c r="L396" s="204"/>
      <c r="M396" s="204"/>
      <c r="N396" s="204"/>
      <c r="O396" s="204"/>
      <c r="P396" s="204"/>
      <c r="Q396" s="204"/>
      <c r="R396" s="204"/>
    </row>
    <row r="397" ht="10.5" customHeight="1" spans="1:18">
      <c r="A397" s="205"/>
      <c r="B397" s="205"/>
      <c r="C397" s="205"/>
      <c r="D397" s="205"/>
      <c r="E397" s="205"/>
      <c r="F397" s="205"/>
      <c r="G397" s="205"/>
      <c r="H397" s="205"/>
      <c r="I397" s="205"/>
      <c r="J397" s="217"/>
      <c r="K397" s="217"/>
      <c r="L397" s="217"/>
      <c r="M397" s="218"/>
      <c r="N397" s="218"/>
      <c r="O397" s="218"/>
      <c r="P397" s="218"/>
      <c r="Q397" s="218"/>
      <c r="R397" s="226"/>
    </row>
    <row r="398" ht="10.5" customHeight="1" spans="1:18">
      <c r="A398" s="206"/>
      <c r="B398" s="206"/>
      <c r="C398" s="206"/>
      <c r="D398" s="206"/>
      <c r="E398" s="206"/>
      <c r="F398" s="206"/>
      <c r="G398" s="206"/>
      <c r="H398" s="206"/>
      <c r="I398" s="206"/>
      <c r="J398" s="206"/>
      <c r="K398" s="206"/>
      <c r="L398" s="206"/>
      <c r="M398" s="219"/>
      <c r="N398" s="219"/>
      <c r="O398" s="219"/>
      <c r="P398" s="219"/>
      <c r="Q398" s="219"/>
      <c r="R398" s="227"/>
    </row>
    <row r="399" customHeight="1" spans="1:18">
      <c r="A399" s="12" t="s">
        <v>6</v>
      </c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</row>
    <row r="400" customHeight="1" spans="1:18">
      <c r="A400" s="12" t="s">
        <v>7</v>
      </c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</row>
    <row r="401" customHeight="1" spans="1:18">
      <c r="A401" s="12" t="s">
        <v>8</v>
      </c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</row>
    <row r="402" s="73" customFormat="1" ht="20.1" customHeight="1" spans="1:23">
      <c r="A402" s="186"/>
      <c r="B402" s="187"/>
      <c r="C402" s="186"/>
      <c r="D402" s="49"/>
      <c r="E402" s="48"/>
      <c r="F402" s="48"/>
      <c r="G402" s="48"/>
      <c r="H402" s="48"/>
      <c r="I402" s="48"/>
      <c r="J402" s="48"/>
      <c r="K402" s="48"/>
      <c r="L402" s="48"/>
      <c r="M402" s="48"/>
      <c r="N402" s="48"/>
      <c r="O402" s="48"/>
      <c r="P402" s="48"/>
      <c r="Q402" s="49"/>
      <c r="R402" s="48"/>
      <c r="S402" s="49"/>
      <c r="T402" s="49"/>
      <c r="U402" s="49"/>
      <c r="V402" s="49"/>
      <c r="W402" s="49"/>
    </row>
    <row r="403" s="73" customFormat="1" customHeight="1" spans="1:23">
      <c r="A403" s="13" t="s">
        <v>9</v>
      </c>
      <c r="B403" s="14" t="s">
        <v>10</v>
      </c>
      <c r="C403" s="14" t="s">
        <v>11</v>
      </c>
      <c r="D403" s="15" t="s">
        <v>12</v>
      </c>
      <c r="E403" s="16" t="s">
        <v>13</v>
      </c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5" t="s">
        <v>14</v>
      </c>
      <c r="Q403" s="15" t="s">
        <v>15</v>
      </c>
      <c r="R403" s="37" t="s">
        <v>16</v>
      </c>
      <c r="S403" s="49"/>
      <c r="T403" s="49"/>
      <c r="U403" s="49"/>
      <c r="V403" s="49"/>
      <c r="W403" s="49"/>
    </row>
    <row r="404" s="73" customFormat="1" ht="43.5" customHeight="1" spans="1:23">
      <c r="A404" s="17"/>
      <c r="B404" s="18"/>
      <c r="C404" s="18"/>
      <c r="D404" s="19"/>
      <c r="E404" s="20" t="s">
        <v>17</v>
      </c>
      <c r="F404" s="20" t="s">
        <v>18</v>
      </c>
      <c r="G404" s="20" t="s">
        <v>19</v>
      </c>
      <c r="H404" s="20" t="s">
        <v>20</v>
      </c>
      <c r="I404" s="20" t="s">
        <v>21</v>
      </c>
      <c r="J404" s="20" t="s">
        <v>22</v>
      </c>
      <c r="K404" s="20" t="s">
        <v>23</v>
      </c>
      <c r="L404" s="20" t="s">
        <v>24</v>
      </c>
      <c r="M404" s="20" t="s">
        <v>25</v>
      </c>
      <c r="N404" s="20" t="s">
        <v>26</v>
      </c>
      <c r="O404" s="20" t="s">
        <v>27</v>
      </c>
      <c r="P404" s="19"/>
      <c r="Q404" s="19"/>
      <c r="R404" s="91"/>
      <c r="S404" s="49"/>
      <c r="T404" s="49"/>
      <c r="U404" s="49"/>
      <c r="V404" s="49"/>
      <c r="W404" s="49"/>
    </row>
    <row r="405" s="73" customFormat="1" ht="18" customHeight="1" spans="1:23">
      <c r="A405" s="233" t="s">
        <v>28</v>
      </c>
      <c r="B405" s="138"/>
      <c r="C405" s="138"/>
      <c r="D405" s="138"/>
      <c r="E405" s="139">
        <v>75</v>
      </c>
      <c r="F405" s="189">
        <v>75</v>
      </c>
      <c r="G405" s="139">
        <v>75</v>
      </c>
      <c r="H405" s="139">
        <v>75</v>
      </c>
      <c r="I405" s="139">
        <v>75</v>
      </c>
      <c r="J405" s="139">
        <v>75</v>
      </c>
      <c r="K405" s="139">
        <v>75</v>
      </c>
      <c r="L405" s="139">
        <v>75</v>
      </c>
      <c r="M405" s="139">
        <v>75</v>
      </c>
      <c r="N405" s="139">
        <v>75</v>
      </c>
      <c r="O405" s="139">
        <v>75</v>
      </c>
      <c r="P405" s="139"/>
      <c r="Q405" s="139"/>
      <c r="R405" s="196"/>
      <c r="S405" s="157"/>
      <c r="T405" s="157"/>
      <c r="U405" s="157"/>
      <c r="V405" s="157"/>
      <c r="W405" s="157"/>
    </row>
    <row r="406" s="73" customFormat="1" ht="18" customHeight="1" spans="1:18">
      <c r="A406" s="102">
        <v>1</v>
      </c>
      <c r="B406" s="103">
        <f>'[1]Daf 8'!D256</f>
        <v>17187519</v>
      </c>
      <c r="C406" s="190" t="str">
        <f>'[1]Daf 8'!F256</f>
        <v>ADELIA RAHMAWATI</v>
      </c>
      <c r="D406" s="102" t="s">
        <v>504</v>
      </c>
      <c r="E406" s="105">
        <v>87</v>
      </c>
      <c r="F406" s="108">
        <v>85</v>
      </c>
      <c r="G406" s="105">
        <v>82</v>
      </c>
      <c r="H406" s="105">
        <v>87</v>
      </c>
      <c r="I406" s="105">
        <v>86</v>
      </c>
      <c r="J406" s="105">
        <v>80</v>
      </c>
      <c r="K406" s="105">
        <v>90</v>
      </c>
      <c r="L406" s="105">
        <v>87</v>
      </c>
      <c r="M406" s="122">
        <v>95</v>
      </c>
      <c r="N406" s="105">
        <v>95</v>
      </c>
      <c r="O406" s="125">
        <v>95</v>
      </c>
      <c r="P406" s="105">
        <f t="shared" ref="P406:P437" si="39">SUM(E406:O406)</f>
        <v>969</v>
      </c>
      <c r="Q406" s="130">
        <f t="shared" ref="Q406:Q437" si="40">AVERAGE(E406:O406)</f>
        <v>88.0909090909091</v>
      </c>
      <c r="R406" s="131">
        <f>RANK(P406,$P$406:$P$437)</f>
        <v>3</v>
      </c>
    </row>
    <row r="407" s="73" customFormat="1" ht="18" customHeight="1" spans="1:18">
      <c r="A407" s="106">
        <v>2</v>
      </c>
      <c r="B407" s="103">
        <f>'[1]Daf 8'!D257</f>
        <v>17187582</v>
      </c>
      <c r="C407" s="190" t="str">
        <f>'[1]Daf 8'!F257</f>
        <v>ADITYA AHNAF GHANI</v>
      </c>
      <c r="D407" s="102" t="s">
        <v>504</v>
      </c>
      <c r="E407" s="107">
        <v>87</v>
      </c>
      <c r="F407" s="108">
        <v>80</v>
      </c>
      <c r="G407" s="107">
        <v>78</v>
      </c>
      <c r="H407" s="107">
        <v>67</v>
      </c>
      <c r="I407" s="107">
        <v>81</v>
      </c>
      <c r="J407" s="107">
        <v>79</v>
      </c>
      <c r="K407" s="107">
        <v>88</v>
      </c>
      <c r="L407" s="107">
        <v>87</v>
      </c>
      <c r="M407" s="124">
        <v>83</v>
      </c>
      <c r="N407" s="107">
        <v>78</v>
      </c>
      <c r="O407" s="123">
        <v>88</v>
      </c>
      <c r="P407" s="107">
        <f t="shared" si="39"/>
        <v>896</v>
      </c>
      <c r="Q407" s="132">
        <f t="shared" si="40"/>
        <v>81.4545454545455</v>
      </c>
      <c r="R407" s="131">
        <f t="shared" ref="R407:R437" si="41">RANK(P407,$P$406:$P$437)</f>
        <v>14</v>
      </c>
    </row>
    <row r="408" s="73" customFormat="1" ht="18" customHeight="1" spans="1:18">
      <c r="A408" s="102">
        <v>3</v>
      </c>
      <c r="B408" s="103">
        <f>'[1]Daf 8'!D258</f>
        <v>17187551</v>
      </c>
      <c r="C408" s="190" t="str">
        <f>'[1]Daf 8'!F258</f>
        <v>AHMAD FAUZI ASHSHIDDIQI</v>
      </c>
      <c r="D408" s="102" t="s">
        <v>504</v>
      </c>
      <c r="E408" s="107">
        <v>75</v>
      </c>
      <c r="F408" s="108">
        <v>77</v>
      </c>
      <c r="G408" s="107">
        <v>78</v>
      </c>
      <c r="H408" s="107">
        <v>70</v>
      </c>
      <c r="I408" s="107">
        <v>85</v>
      </c>
      <c r="J408" s="107">
        <v>77</v>
      </c>
      <c r="K408" s="107">
        <v>83</v>
      </c>
      <c r="L408" s="107">
        <v>80</v>
      </c>
      <c r="M408" s="124">
        <v>89</v>
      </c>
      <c r="N408" s="107">
        <v>73</v>
      </c>
      <c r="O408" s="123">
        <v>88</v>
      </c>
      <c r="P408" s="107">
        <f t="shared" si="39"/>
        <v>875</v>
      </c>
      <c r="Q408" s="132">
        <f t="shared" si="40"/>
        <v>79.5454545454545</v>
      </c>
      <c r="R408" s="131">
        <f t="shared" si="41"/>
        <v>19</v>
      </c>
    </row>
    <row r="409" s="73" customFormat="1" ht="18" customHeight="1" spans="1:18">
      <c r="A409" s="106">
        <v>4</v>
      </c>
      <c r="B409" s="103">
        <f>'[1]Daf 8'!D259</f>
        <v>17187710</v>
      </c>
      <c r="C409" s="190" t="str">
        <f>'[1]Daf 8'!F259</f>
        <v>AHMAD SAEK</v>
      </c>
      <c r="D409" s="102" t="s">
        <v>504</v>
      </c>
      <c r="E409" s="107">
        <v>78</v>
      </c>
      <c r="F409" s="108">
        <v>82</v>
      </c>
      <c r="G409" s="107">
        <v>72</v>
      </c>
      <c r="H409" s="107">
        <v>67</v>
      </c>
      <c r="I409" s="107">
        <v>72</v>
      </c>
      <c r="J409" s="107">
        <v>70</v>
      </c>
      <c r="K409" s="107">
        <v>85</v>
      </c>
      <c r="L409" s="107">
        <v>68</v>
      </c>
      <c r="M409" s="124">
        <v>85</v>
      </c>
      <c r="N409" s="126">
        <v>81</v>
      </c>
      <c r="O409" s="123">
        <v>88</v>
      </c>
      <c r="P409" s="107">
        <f t="shared" si="39"/>
        <v>848</v>
      </c>
      <c r="Q409" s="132">
        <f t="shared" si="40"/>
        <v>77.0909090909091</v>
      </c>
      <c r="R409" s="131">
        <f t="shared" si="41"/>
        <v>27</v>
      </c>
    </row>
    <row r="410" s="73" customFormat="1" ht="18" customHeight="1" spans="1:18">
      <c r="A410" s="102">
        <v>5</v>
      </c>
      <c r="B410" s="103">
        <f>'[1]Daf 8'!D260</f>
        <v>17187614</v>
      </c>
      <c r="C410" s="190" t="str">
        <f>'[1]Daf 8'!F260</f>
        <v>AHMAD WAFDA TAJUDDIN</v>
      </c>
      <c r="D410" s="102" t="s">
        <v>504</v>
      </c>
      <c r="E410" s="107">
        <v>85</v>
      </c>
      <c r="F410" s="108">
        <v>80</v>
      </c>
      <c r="G410" s="107">
        <v>83</v>
      </c>
      <c r="H410" s="107">
        <v>67</v>
      </c>
      <c r="I410" s="107">
        <v>87</v>
      </c>
      <c r="J410" s="107">
        <v>79</v>
      </c>
      <c r="K410" s="107">
        <v>93</v>
      </c>
      <c r="L410" s="107">
        <v>85</v>
      </c>
      <c r="M410" s="124">
        <v>87</v>
      </c>
      <c r="N410" s="126">
        <v>83</v>
      </c>
      <c r="O410" s="123">
        <v>97</v>
      </c>
      <c r="P410" s="107">
        <f t="shared" si="39"/>
        <v>926</v>
      </c>
      <c r="Q410" s="132">
        <f t="shared" si="40"/>
        <v>84.1818181818182</v>
      </c>
      <c r="R410" s="131">
        <f t="shared" si="41"/>
        <v>6</v>
      </c>
    </row>
    <row r="411" s="73" customFormat="1" ht="18" customHeight="1" spans="1:18">
      <c r="A411" s="106">
        <v>6</v>
      </c>
      <c r="B411" s="103">
        <f>'[1]Daf 8'!D261</f>
        <v>17187680</v>
      </c>
      <c r="C411" s="190" t="str">
        <f>'[1]Daf 8'!F261</f>
        <v>ANITA DWI ASTUTI</v>
      </c>
      <c r="D411" s="102" t="s">
        <v>504</v>
      </c>
      <c r="E411" s="107">
        <v>83</v>
      </c>
      <c r="F411" s="108">
        <v>75</v>
      </c>
      <c r="G411" s="107">
        <v>82</v>
      </c>
      <c r="H411" s="107">
        <v>57</v>
      </c>
      <c r="I411" s="107">
        <v>80</v>
      </c>
      <c r="J411" s="107">
        <v>77</v>
      </c>
      <c r="K411" s="107">
        <v>88</v>
      </c>
      <c r="L411" s="107">
        <v>80</v>
      </c>
      <c r="M411" s="124">
        <v>78</v>
      </c>
      <c r="N411" s="126">
        <v>78</v>
      </c>
      <c r="O411" s="123">
        <v>88</v>
      </c>
      <c r="P411" s="107">
        <f t="shared" si="39"/>
        <v>866</v>
      </c>
      <c r="Q411" s="132">
        <f t="shared" si="40"/>
        <v>78.7272727272727</v>
      </c>
      <c r="R411" s="131">
        <f t="shared" si="41"/>
        <v>22</v>
      </c>
    </row>
    <row r="412" s="73" customFormat="1" ht="18" customHeight="1" spans="1:18">
      <c r="A412" s="102">
        <v>7</v>
      </c>
      <c r="B412" s="103">
        <f>'[1]Daf 8'!D262</f>
        <v>17187651</v>
      </c>
      <c r="C412" s="190" t="str">
        <f>'[1]Daf 8'!F262</f>
        <v>AZKA NIDAAN KHOFIA</v>
      </c>
      <c r="D412" s="102" t="s">
        <v>504</v>
      </c>
      <c r="E412" s="107">
        <v>87</v>
      </c>
      <c r="F412" s="108">
        <v>80</v>
      </c>
      <c r="G412" s="107">
        <v>70</v>
      </c>
      <c r="H412" s="107">
        <v>57</v>
      </c>
      <c r="I412" s="107">
        <v>74</v>
      </c>
      <c r="J412" s="107">
        <v>70</v>
      </c>
      <c r="K412" s="107">
        <v>75</v>
      </c>
      <c r="L412" s="107">
        <v>75</v>
      </c>
      <c r="M412" s="124">
        <v>86</v>
      </c>
      <c r="N412" s="126">
        <v>85</v>
      </c>
      <c r="O412" s="123">
        <v>95</v>
      </c>
      <c r="P412" s="107">
        <f t="shared" si="39"/>
        <v>854</v>
      </c>
      <c r="Q412" s="132">
        <f t="shared" si="40"/>
        <v>77.6363636363636</v>
      </c>
      <c r="R412" s="131">
        <f t="shared" si="41"/>
        <v>26</v>
      </c>
    </row>
    <row r="413" s="73" customFormat="1" ht="18" customHeight="1" spans="1:18">
      <c r="A413" s="106">
        <v>8</v>
      </c>
      <c r="B413" s="103">
        <f>'[1]Daf 8'!D263</f>
        <v>17187652</v>
      </c>
      <c r="C413" s="190" t="str">
        <f>'[1]Daf 8'!F263</f>
        <v>AZUMA AYU DYAH SUSANTI</v>
      </c>
      <c r="D413" s="102" t="s">
        <v>504</v>
      </c>
      <c r="E413" s="107">
        <v>75</v>
      </c>
      <c r="F413" s="108">
        <v>74</v>
      </c>
      <c r="G413" s="107">
        <v>75</v>
      </c>
      <c r="H413" s="107">
        <v>68</v>
      </c>
      <c r="I413" s="107">
        <v>82</v>
      </c>
      <c r="J413" s="107">
        <v>69</v>
      </c>
      <c r="K413" s="107">
        <v>83</v>
      </c>
      <c r="L413" s="107">
        <v>77</v>
      </c>
      <c r="M413" s="124">
        <v>91</v>
      </c>
      <c r="N413" s="126">
        <v>82</v>
      </c>
      <c r="O413" s="123">
        <v>88</v>
      </c>
      <c r="P413" s="107">
        <f t="shared" si="39"/>
        <v>864</v>
      </c>
      <c r="Q413" s="132">
        <f t="shared" si="40"/>
        <v>78.5454545454545</v>
      </c>
      <c r="R413" s="131">
        <f t="shared" si="41"/>
        <v>23</v>
      </c>
    </row>
    <row r="414" s="73" customFormat="1" ht="18" customHeight="1" spans="1:18">
      <c r="A414" s="102">
        <v>9</v>
      </c>
      <c r="B414" s="103">
        <f>'[1]Daf 8'!D264</f>
        <v>17187653</v>
      </c>
      <c r="C414" s="190" t="str">
        <f>'[1]Daf 8'!F264</f>
        <v>BAYU LESMANA PUTRA</v>
      </c>
      <c r="D414" s="102" t="s">
        <v>504</v>
      </c>
      <c r="E414" s="107">
        <v>80</v>
      </c>
      <c r="F414" s="108">
        <v>80</v>
      </c>
      <c r="G414" s="107">
        <v>75</v>
      </c>
      <c r="H414" s="107">
        <v>55</v>
      </c>
      <c r="I414" s="107">
        <v>69</v>
      </c>
      <c r="J414" s="107">
        <v>75</v>
      </c>
      <c r="K414" s="107">
        <v>83</v>
      </c>
      <c r="L414" s="107">
        <v>73</v>
      </c>
      <c r="M414" s="124">
        <v>81</v>
      </c>
      <c r="N414" s="126">
        <v>77</v>
      </c>
      <c r="O414" s="123">
        <v>90</v>
      </c>
      <c r="P414" s="107">
        <f t="shared" si="39"/>
        <v>838</v>
      </c>
      <c r="Q414" s="132">
        <f t="shared" si="40"/>
        <v>76.1818181818182</v>
      </c>
      <c r="R414" s="131">
        <f t="shared" si="41"/>
        <v>29</v>
      </c>
    </row>
    <row r="415" s="73" customFormat="1" ht="18" customHeight="1" spans="1:18">
      <c r="A415" s="106">
        <v>10</v>
      </c>
      <c r="B415" s="103">
        <f>'[1]Daf 8'!D265</f>
        <v>17187530</v>
      </c>
      <c r="C415" s="190" t="str">
        <f>'[1]Daf 8'!F265</f>
        <v>FIRYAL ADIIBAH AL WAFA</v>
      </c>
      <c r="D415" s="102" t="s">
        <v>504</v>
      </c>
      <c r="E415" s="107">
        <v>73</v>
      </c>
      <c r="F415" s="108">
        <v>90</v>
      </c>
      <c r="G415" s="107">
        <v>82</v>
      </c>
      <c r="H415" s="107">
        <v>83</v>
      </c>
      <c r="I415" s="107">
        <v>80</v>
      </c>
      <c r="J415" s="107">
        <v>67</v>
      </c>
      <c r="K415" s="107">
        <v>90</v>
      </c>
      <c r="L415" s="107">
        <v>67</v>
      </c>
      <c r="M415" s="124">
        <v>75</v>
      </c>
      <c r="N415" s="126">
        <v>93</v>
      </c>
      <c r="O415" s="123">
        <v>97</v>
      </c>
      <c r="P415" s="107">
        <f t="shared" si="39"/>
        <v>897</v>
      </c>
      <c r="Q415" s="132">
        <f t="shared" si="40"/>
        <v>81.5454545454545</v>
      </c>
      <c r="R415" s="131">
        <f t="shared" si="41"/>
        <v>12</v>
      </c>
    </row>
    <row r="416" s="73" customFormat="1" ht="18" customHeight="1" spans="1:18">
      <c r="A416" s="102">
        <v>11</v>
      </c>
      <c r="B416" s="103">
        <f>'[1]Daf 8'!D266</f>
        <v>17187658</v>
      </c>
      <c r="C416" s="190" t="str">
        <f>'[1]Daf 8'!F266</f>
        <v>IKA LUTFIYANTI</v>
      </c>
      <c r="D416" s="102" t="s">
        <v>504</v>
      </c>
      <c r="E416" s="107">
        <v>90</v>
      </c>
      <c r="F416" s="108">
        <v>92</v>
      </c>
      <c r="G416" s="107">
        <v>83</v>
      </c>
      <c r="H416" s="107">
        <v>65</v>
      </c>
      <c r="I416" s="107">
        <v>77</v>
      </c>
      <c r="J416" s="107">
        <v>75</v>
      </c>
      <c r="K416" s="107">
        <v>93</v>
      </c>
      <c r="L416" s="107">
        <v>87</v>
      </c>
      <c r="M416" s="124">
        <v>91</v>
      </c>
      <c r="N416" s="126">
        <v>93</v>
      </c>
      <c r="O416" s="123">
        <v>100</v>
      </c>
      <c r="P416" s="107">
        <f t="shared" si="39"/>
        <v>946</v>
      </c>
      <c r="Q416" s="132">
        <f t="shared" si="40"/>
        <v>86</v>
      </c>
      <c r="R416" s="131">
        <f t="shared" si="41"/>
        <v>5</v>
      </c>
    </row>
    <row r="417" s="73" customFormat="1" ht="18" customHeight="1" spans="1:18">
      <c r="A417" s="106">
        <v>12</v>
      </c>
      <c r="B417" s="103">
        <f>'[1]Daf 8'!D267</f>
        <v>17187723</v>
      </c>
      <c r="C417" s="190" t="str">
        <f>'[1]Daf 8'!F267</f>
        <v>IRMA NANDA SARI</v>
      </c>
      <c r="D417" s="102" t="s">
        <v>504</v>
      </c>
      <c r="E417" s="107">
        <v>88</v>
      </c>
      <c r="F417" s="108">
        <v>80</v>
      </c>
      <c r="G417" s="107">
        <v>78</v>
      </c>
      <c r="H417" s="107">
        <v>53</v>
      </c>
      <c r="I417" s="107">
        <v>62</v>
      </c>
      <c r="J417" s="107">
        <v>65</v>
      </c>
      <c r="K417" s="107">
        <v>65</v>
      </c>
      <c r="L417" s="107">
        <v>87</v>
      </c>
      <c r="M417" s="124">
        <v>78</v>
      </c>
      <c r="N417" s="126">
        <v>80</v>
      </c>
      <c r="O417" s="123">
        <v>93</v>
      </c>
      <c r="P417" s="107">
        <f t="shared" si="39"/>
        <v>829</v>
      </c>
      <c r="Q417" s="132">
        <f t="shared" si="40"/>
        <v>75.3636363636364</v>
      </c>
      <c r="R417" s="131">
        <f t="shared" si="41"/>
        <v>30</v>
      </c>
    </row>
    <row r="418" s="73" customFormat="1" ht="18" customHeight="1" spans="1:18">
      <c r="A418" s="102">
        <v>13</v>
      </c>
      <c r="B418" s="103">
        <f>'[1]Daf 8'!D268</f>
        <v>17187661</v>
      </c>
      <c r="C418" s="190" t="str">
        <f>'[1]Daf 8'!F268</f>
        <v>KAYLA AURA SABINA</v>
      </c>
      <c r="D418" s="102" t="s">
        <v>504</v>
      </c>
      <c r="E418" s="107">
        <v>83</v>
      </c>
      <c r="F418" s="108">
        <v>74</v>
      </c>
      <c r="G418" s="107">
        <v>77</v>
      </c>
      <c r="H418" s="107">
        <v>62</v>
      </c>
      <c r="I418" s="107">
        <v>71</v>
      </c>
      <c r="J418" s="107">
        <v>64</v>
      </c>
      <c r="K418" s="107">
        <v>77</v>
      </c>
      <c r="L418" s="107">
        <v>80</v>
      </c>
      <c r="M418" s="124">
        <v>79</v>
      </c>
      <c r="N418" s="126">
        <v>70</v>
      </c>
      <c r="O418" s="123">
        <v>88</v>
      </c>
      <c r="P418" s="107">
        <f t="shared" si="39"/>
        <v>825</v>
      </c>
      <c r="Q418" s="132">
        <f t="shared" si="40"/>
        <v>75</v>
      </c>
      <c r="R418" s="131">
        <f t="shared" si="41"/>
        <v>31</v>
      </c>
    </row>
    <row r="419" s="73" customFormat="1" ht="18" customHeight="1" spans="1:18">
      <c r="A419" s="106">
        <v>14</v>
      </c>
      <c r="B419" s="103">
        <f>'[1]Daf 8'!D269</f>
        <v>17187694</v>
      </c>
      <c r="C419" s="190" t="str">
        <f>'[1]Daf 8'!F269</f>
        <v>LINDA SALMIA</v>
      </c>
      <c r="D419" s="102" t="s">
        <v>504</v>
      </c>
      <c r="E419" s="107">
        <v>87</v>
      </c>
      <c r="F419" s="108">
        <v>80</v>
      </c>
      <c r="G419" s="107">
        <v>83</v>
      </c>
      <c r="H419" s="107">
        <v>50</v>
      </c>
      <c r="I419" s="107">
        <v>78</v>
      </c>
      <c r="J419" s="107">
        <v>79</v>
      </c>
      <c r="K419" s="107">
        <v>90</v>
      </c>
      <c r="L419" s="107">
        <v>73</v>
      </c>
      <c r="M419" s="124">
        <v>79</v>
      </c>
      <c r="N419" s="126">
        <v>86</v>
      </c>
      <c r="O419" s="123">
        <v>90</v>
      </c>
      <c r="P419" s="107">
        <f t="shared" si="39"/>
        <v>875</v>
      </c>
      <c r="Q419" s="132">
        <f t="shared" si="40"/>
        <v>79.5454545454545</v>
      </c>
      <c r="R419" s="131">
        <f t="shared" si="41"/>
        <v>19</v>
      </c>
    </row>
    <row r="420" s="73" customFormat="1" ht="18" customHeight="1" spans="1:18">
      <c r="A420" s="102">
        <v>15</v>
      </c>
      <c r="B420" s="103">
        <f>'[1]Daf 8'!D270</f>
        <v>17187531</v>
      </c>
      <c r="C420" s="190" t="str">
        <f>'[1]Daf 8'!F270</f>
        <v>M.YUSUF RIYADI</v>
      </c>
      <c r="D420" s="102" t="s">
        <v>504</v>
      </c>
      <c r="E420" s="107">
        <v>90</v>
      </c>
      <c r="F420" s="108">
        <v>89</v>
      </c>
      <c r="G420" s="107">
        <v>88</v>
      </c>
      <c r="H420" s="107">
        <v>92</v>
      </c>
      <c r="I420" s="107">
        <v>98</v>
      </c>
      <c r="J420" s="107">
        <v>87</v>
      </c>
      <c r="K420" s="107">
        <v>95</v>
      </c>
      <c r="L420" s="107">
        <v>92</v>
      </c>
      <c r="M420" s="124">
        <v>91</v>
      </c>
      <c r="N420" s="126">
        <v>86</v>
      </c>
      <c r="O420" s="123">
        <v>98</v>
      </c>
      <c r="P420" s="107">
        <f t="shared" si="39"/>
        <v>1006</v>
      </c>
      <c r="Q420" s="132">
        <f t="shared" si="40"/>
        <v>91.4545454545455</v>
      </c>
      <c r="R420" s="131">
        <f t="shared" si="41"/>
        <v>1</v>
      </c>
    </row>
    <row r="421" s="73" customFormat="1" ht="18" customHeight="1" spans="1:18">
      <c r="A421" s="106">
        <v>16</v>
      </c>
      <c r="B421" s="103">
        <f>'[1]Daf 8'!D271</f>
        <v>17187565</v>
      </c>
      <c r="C421" s="190" t="str">
        <f>'[1]Daf 8'!F271</f>
        <v>MUBAYYINAH</v>
      </c>
      <c r="D421" s="102" t="s">
        <v>504</v>
      </c>
      <c r="E421" s="107">
        <v>88</v>
      </c>
      <c r="F421" s="108">
        <v>79</v>
      </c>
      <c r="G421" s="107">
        <v>93</v>
      </c>
      <c r="H421" s="107">
        <v>57</v>
      </c>
      <c r="I421" s="107">
        <v>76</v>
      </c>
      <c r="J421" s="107">
        <v>79</v>
      </c>
      <c r="K421" s="107">
        <v>90</v>
      </c>
      <c r="L421" s="107">
        <v>82</v>
      </c>
      <c r="M421" s="124">
        <v>83</v>
      </c>
      <c r="N421" s="126">
        <v>87</v>
      </c>
      <c r="O421" s="123">
        <v>93</v>
      </c>
      <c r="P421" s="107">
        <f t="shared" si="39"/>
        <v>907</v>
      </c>
      <c r="Q421" s="132">
        <f t="shared" si="40"/>
        <v>82.4545454545455</v>
      </c>
      <c r="R421" s="131">
        <f t="shared" si="41"/>
        <v>10</v>
      </c>
    </row>
    <row r="422" s="73" customFormat="1" ht="18" customHeight="1" spans="1:18">
      <c r="A422" s="102">
        <v>17</v>
      </c>
      <c r="B422" s="103">
        <f>'[1]Daf 8'!D272</f>
        <v>17187566</v>
      </c>
      <c r="C422" s="190" t="str">
        <f>'[1]Daf 8'!F272</f>
        <v>MUHAMMAD DANI ABDUROUF</v>
      </c>
      <c r="D422" s="102" t="s">
        <v>504</v>
      </c>
      <c r="E422" s="107">
        <v>72</v>
      </c>
      <c r="F422" s="108">
        <v>79</v>
      </c>
      <c r="G422" s="107">
        <v>70</v>
      </c>
      <c r="H422" s="107">
        <v>48</v>
      </c>
      <c r="I422" s="107">
        <v>68</v>
      </c>
      <c r="J422" s="107">
        <v>72</v>
      </c>
      <c r="K422" s="107">
        <v>85</v>
      </c>
      <c r="L422" s="107">
        <v>78</v>
      </c>
      <c r="M422" s="124">
        <v>87</v>
      </c>
      <c r="N422" s="126">
        <v>78</v>
      </c>
      <c r="O422" s="123">
        <v>75</v>
      </c>
      <c r="P422" s="107">
        <f t="shared" si="39"/>
        <v>812</v>
      </c>
      <c r="Q422" s="132">
        <f t="shared" si="40"/>
        <v>73.8181818181818</v>
      </c>
      <c r="R422" s="131">
        <f t="shared" si="41"/>
        <v>32</v>
      </c>
    </row>
    <row r="423" s="73" customFormat="1" ht="18" customHeight="1" spans="1:18">
      <c r="A423" s="106">
        <v>18</v>
      </c>
      <c r="B423" s="103">
        <f>'[1]Daf 8'!D273</f>
        <v>17187567</v>
      </c>
      <c r="C423" s="190" t="str">
        <f>'[1]Daf 8'!F273</f>
        <v>MUHAMMAD IRFAN</v>
      </c>
      <c r="D423" s="102" t="s">
        <v>504</v>
      </c>
      <c r="E423" s="107">
        <v>83</v>
      </c>
      <c r="F423" s="108">
        <v>90</v>
      </c>
      <c r="G423" s="107">
        <v>75</v>
      </c>
      <c r="H423" s="107">
        <v>68</v>
      </c>
      <c r="I423" s="107">
        <v>83</v>
      </c>
      <c r="J423" s="107">
        <v>74</v>
      </c>
      <c r="K423" s="107">
        <v>97</v>
      </c>
      <c r="L423" s="107">
        <v>78</v>
      </c>
      <c r="M423" s="124">
        <v>93</v>
      </c>
      <c r="N423" s="126">
        <v>85</v>
      </c>
      <c r="O423" s="123">
        <v>92</v>
      </c>
      <c r="P423" s="107">
        <f t="shared" si="39"/>
        <v>918</v>
      </c>
      <c r="Q423" s="132">
        <f t="shared" si="40"/>
        <v>83.4545454545455</v>
      </c>
      <c r="R423" s="131">
        <f t="shared" si="41"/>
        <v>8</v>
      </c>
    </row>
    <row r="424" s="73" customFormat="1" ht="18" customHeight="1" spans="1:18">
      <c r="A424" s="102">
        <v>19</v>
      </c>
      <c r="B424" s="103">
        <f>'[1]Daf 8'!D274</f>
        <v>17187665</v>
      </c>
      <c r="C424" s="190" t="str">
        <f>'[1]Daf 8'!F274</f>
        <v>MUHAMMAD IRFAN IRSYAD</v>
      </c>
      <c r="D424" s="102" t="s">
        <v>504</v>
      </c>
      <c r="E424" s="107">
        <v>92</v>
      </c>
      <c r="F424" s="108">
        <v>85</v>
      </c>
      <c r="G424" s="107">
        <v>88</v>
      </c>
      <c r="H424" s="107">
        <v>80</v>
      </c>
      <c r="I424" s="107">
        <v>95</v>
      </c>
      <c r="J424" s="107">
        <v>87</v>
      </c>
      <c r="K424" s="107">
        <v>95</v>
      </c>
      <c r="L424" s="107">
        <v>88</v>
      </c>
      <c r="M424" s="124">
        <v>93</v>
      </c>
      <c r="N424" s="126">
        <v>85</v>
      </c>
      <c r="O424" s="123">
        <v>97</v>
      </c>
      <c r="P424" s="107">
        <f t="shared" si="39"/>
        <v>985</v>
      </c>
      <c r="Q424" s="132">
        <f t="shared" si="40"/>
        <v>89.5454545454545</v>
      </c>
      <c r="R424" s="131">
        <f t="shared" si="41"/>
        <v>2</v>
      </c>
    </row>
    <row r="425" s="73" customFormat="1" ht="18" customHeight="1" spans="1:18">
      <c r="A425" s="106">
        <v>20</v>
      </c>
      <c r="B425" s="103">
        <f>'[1]Daf 8'!D275</f>
        <v>17187666</v>
      </c>
      <c r="C425" s="190" t="str">
        <f>'[1]Daf 8'!F275</f>
        <v>NANDA SALWA FLOHRIDA</v>
      </c>
      <c r="D425" s="102" t="s">
        <v>504</v>
      </c>
      <c r="E425" s="107">
        <v>83</v>
      </c>
      <c r="F425" s="108">
        <v>89</v>
      </c>
      <c r="G425" s="107">
        <v>75</v>
      </c>
      <c r="H425" s="107">
        <v>60</v>
      </c>
      <c r="I425" s="126">
        <v>80</v>
      </c>
      <c r="J425" s="107">
        <v>74</v>
      </c>
      <c r="K425" s="107">
        <v>85</v>
      </c>
      <c r="L425" s="107">
        <v>82</v>
      </c>
      <c r="M425" s="124">
        <v>79</v>
      </c>
      <c r="N425" s="126">
        <v>81</v>
      </c>
      <c r="O425" s="123">
        <v>92</v>
      </c>
      <c r="P425" s="107">
        <f t="shared" si="39"/>
        <v>880</v>
      </c>
      <c r="Q425" s="132">
        <f t="shared" si="40"/>
        <v>80</v>
      </c>
      <c r="R425" s="131">
        <f t="shared" si="41"/>
        <v>16</v>
      </c>
    </row>
    <row r="426" s="73" customFormat="1" ht="18" customHeight="1" spans="1:18">
      <c r="A426" s="102">
        <v>21</v>
      </c>
      <c r="B426" s="103">
        <f>'[1]Daf 8'!D276</f>
        <v>17187667</v>
      </c>
      <c r="C426" s="190" t="str">
        <f>'[1]Daf 8'!F276</f>
        <v>NELLA AFISTISYA TANASA</v>
      </c>
      <c r="D426" s="102" t="s">
        <v>504</v>
      </c>
      <c r="E426" s="107">
        <v>82</v>
      </c>
      <c r="F426" s="108">
        <v>87</v>
      </c>
      <c r="G426" s="107">
        <v>83</v>
      </c>
      <c r="H426" s="107">
        <v>63</v>
      </c>
      <c r="I426" s="107">
        <v>83</v>
      </c>
      <c r="J426" s="107">
        <v>79</v>
      </c>
      <c r="K426" s="107">
        <v>85</v>
      </c>
      <c r="L426" s="107">
        <v>87</v>
      </c>
      <c r="M426" s="124">
        <v>85</v>
      </c>
      <c r="N426" s="126">
        <v>83</v>
      </c>
      <c r="O426" s="123">
        <v>97</v>
      </c>
      <c r="P426" s="107">
        <f t="shared" si="39"/>
        <v>914</v>
      </c>
      <c r="Q426" s="132">
        <f t="shared" si="40"/>
        <v>83.0909090909091</v>
      </c>
      <c r="R426" s="131">
        <f t="shared" si="41"/>
        <v>9</v>
      </c>
    </row>
    <row r="427" s="73" customFormat="1" ht="18" customHeight="1" spans="1:18">
      <c r="A427" s="106">
        <v>22</v>
      </c>
      <c r="B427" s="103">
        <f>'[1]Daf 8'!D277</f>
        <v>17187735</v>
      </c>
      <c r="C427" s="190" t="str">
        <f>'[1]Daf 8'!F277</f>
        <v>NICOLA DWI VAN SAID</v>
      </c>
      <c r="D427" s="102" t="s">
        <v>504</v>
      </c>
      <c r="E427" s="107">
        <v>83</v>
      </c>
      <c r="F427" s="108">
        <v>77</v>
      </c>
      <c r="G427" s="107">
        <v>72</v>
      </c>
      <c r="H427" s="107">
        <v>50</v>
      </c>
      <c r="I427" s="107">
        <v>80</v>
      </c>
      <c r="J427" s="107">
        <v>72</v>
      </c>
      <c r="K427" s="107">
        <v>90</v>
      </c>
      <c r="L427" s="107">
        <v>70</v>
      </c>
      <c r="M427" s="124">
        <v>79</v>
      </c>
      <c r="N427" s="126">
        <v>81</v>
      </c>
      <c r="O427" s="123">
        <v>93</v>
      </c>
      <c r="P427" s="107">
        <f t="shared" si="39"/>
        <v>847</v>
      </c>
      <c r="Q427" s="132">
        <f t="shared" si="40"/>
        <v>77</v>
      </c>
      <c r="R427" s="131">
        <f t="shared" si="41"/>
        <v>28</v>
      </c>
    </row>
    <row r="428" s="73" customFormat="1" ht="18" customHeight="1" spans="1:18">
      <c r="A428" s="102">
        <v>23</v>
      </c>
      <c r="B428" s="103">
        <f>'[1]Daf 8'!D278</f>
        <v>17187539</v>
      </c>
      <c r="C428" s="190" t="str">
        <f>'[1]Daf 8'!F278</f>
        <v>NIHAYATUS SA'ADAH</v>
      </c>
      <c r="D428" s="102" t="s">
        <v>504</v>
      </c>
      <c r="E428" s="107">
        <v>83</v>
      </c>
      <c r="F428" s="108">
        <v>79</v>
      </c>
      <c r="G428" s="107">
        <v>78</v>
      </c>
      <c r="H428" s="107">
        <v>57</v>
      </c>
      <c r="I428" s="107">
        <v>67</v>
      </c>
      <c r="J428" s="107">
        <v>69</v>
      </c>
      <c r="K428" s="107">
        <v>93</v>
      </c>
      <c r="L428" s="107">
        <v>85</v>
      </c>
      <c r="M428" s="124">
        <v>89</v>
      </c>
      <c r="N428" s="126">
        <v>83</v>
      </c>
      <c r="O428" s="123">
        <v>97</v>
      </c>
      <c r="P428" s="107">
        <f t="shared" si="39"/>
        <v>880</v>
      </c>
      <c r="Q428" s="132">
        <f t="shared" si="40"/>
        <v>80</v>
      </c>
      <c r="R428" s="131">
        <f t="shared" si="41"/>
        <v>16</v>
      </c>
    </row>
    <row r="429" s="73" customFormat="1" ht="18" customHeight="1" spans="1:18">
      <c r="A429" s="106">
        <v>24</v>
      </c>
      <c r="B429" s="103">
        <f>'[1]Daf 8'!D279</f>
        <v>17187637</v>
      </c>
      <c r="C429" s="190" t="str">
        <f>'[1]Daf 8'!F279</f>
        <v>NIKITA APRILIA</v>
      </c>
      <c r="D429" s="102" t="s">
        <v>504</v>
      </c>
      <c r="E429" s="107">
        <v>90</v>
      </c>
      <c r="F429" s="108">
        <v>80</v>
      </c>
      <c r="G429" s="107">
        <v>72</v>
      </c>
      <c r="H429" s="107">
        <v>47</v>
      </c>
      <c r="I429" s="107">
        <v>74</v>
      </c>
      <c r="J429" s="107">
        <v>59</v>
      </c>
      <c r="K429" s="107">
        <v>82</v>
      </c>
      <c r="L429" s="107">
        <v>92</v>
      </c>
      <c r="M429" s="124">
        <v>85</v>
      </c>
      <c r="N429" s="126">
        <v>85</v>
      </c>
      <c r="O429" s="123">
        <v>98</v>
      </c>
      <c r="P429" s="107">
        <f t="shared" si="39"/>
        <v>864</v>
      </c>
      <c r="Q429" s="132">
        <f t="shared" si="40"/>
        <v>78.5454545454545</v>
      </c>
      <c r="R429" s="131">
        <f t="shared" si="41"/>
        <v>23</v>
      </c>
    </row>
    <row r="430" s="73" customFormat="1" ht="18" customHeight="1" spans="1:18">
      <c r="A430" s="102">
        <v>25</v>
      </c>
      <c r="B430" s="103">
        <f>'[1]Daf 8'!D280</f>
        <v>17187736</v>
      </c>
      <c r="C430" s="190" t="str">
        <f>'[1]Daf 8'!F280</f>
        <v>NI'MATUZZAHRO</v>
      </c>
      <c r="D430" s="102" t="s">
        <v>504</v>
      </c>
      <c r="E430" s="107">
        <v>78</v>
      </c>
      <c r="F430" s="108">
        <v>79</v>
      </c>
      <c r="G430" s="107">
        <v>85</v>
      </c>
      <c r="H430" s="107">
        <v>72</v>
      </c>
      <c r="I430" s="107">
        <v>69</v>
      </c>
      <c r="J430" s="107">
        <v>64</v>
      </c>
      <c r="K430" s="107">
        <v>90</v>
      </c>
      <c r="L430" s="107">
        <v>82</v>
      </c>
      <c r="M430" s="124">
        <v>81</v>
      </c>
      <c r="N430" s="126">
        <v>76</v>
      </c>
      <c r="O430" s="123">
        <v>87</v>
      </c>
      <c r="P430" s="107">
        <f t="shared" si="39"/>
        <v>863</v>
      </c>
      <c r="Q430" s="132">
        <f t="shared" si="40"/>
        <v>78.4545454545455</v>
      </c>
      <c r="R430" s="131">
        <f t="shared" si="41"/>
        <v>25</v>
      </c>
    </row>
    <row r="431" s="73" customFormat="1" ht="18" customHeight="1" spans="1:18">
      <c r="A431" s="106">
        <v>26</v>
      </c>
      <c r="B431" s="103">
        <f>'[1]Daf 8'!D281</f>
        <v>17187571</v>
      </c>
      <c r="C431" s="190" t="str">
        <f>'[1]Daf 8'!F281</f>
        <v>NUR LAILA FADHILAH</v>
      </c>
      <c r="D431" s="102" t="s">
        <v>504</v>
      </c>
      <c r="E431" s="107">
        <v>88</v>
      </c>
      <c r="F431" s="108">
        <v>98</v>
      </c>
      <c r="G431" s="107">
        <v>85</v>
      </c>
      <c r="H431" s="107">
        <v>93</v>
      </c>
      <c r="I431" s="107">
        <v>67</v>
      </c>
      <c r="J431" s="107">
        <v>82</v>
      </c>
      <c r="K431" s="107">
        <v>90</v>
      </c>
      <c r="L431" s="107">
        <v>82</v>
      </c>
      <c r="M431" s="124">
        <v>89</v>
      </c>
      <c r="N431" s="126">
        <v>88</v>
      </c>
      <c r="O431" s="123">
        <v>98</v>
      </c>
      <c r="P431" s="107">
        <f t="shared" si="39"/>
        <v>960</v>
      </c>
      <c r="Q431" s="132">
        <f t="shared" si="40"/>
        <v>87.2727272727273</v>
      </c>
      <c r="R431" s="131">
        <f t="shared" si="41"/>
        <v>4</v>
      </c>
    </row>
    <row r="432" s="73" customFormat="1" ht="18" customHeight="1" spans="1:18">
      <c r="A432" s="102">
        <v>27</v>
      </c>
      <c r="B432" s="103">
        <f>'[1]Daf 8'!D282</f>
        <v>17187609</v>
      </c>
      <c r="C432" s="190" t="str">
        <f>'[1]Daf 8'!F282</f>
        <v>NYSSA FITRIYANA</v>
      </c>
      <c r="D432" s="102" t="s">
        <v>504</v>
      </c>
      <c r="E432" s="107">
        <v>83</v>
      </c>
      <c r="F432" s="108">
        <v>87</v>
      </c>
      <c r="G432" s="107">
        <v>75</v>
      </c>
      <c r="H432" s="107">
        <v>74</v>
      </c>
      <c r="I432" s="107">
        <v>70</v>
      </c>
      <c r="J432" s="107">
        <v>74</v>
      </c>
      <c r="K432" s="107">
        <v>87</v>
      </c>
      <c r="L432" s="107">
        <v>78</v>
      </c>
      <c r="M432" s="124">
        <v>89</v>
      </c>
      <c r="N432" s="126">
        <v>88</v>
      </c>
      <c r="O432" s="123">
        <v>92</v>
      </c>
      <c r="P432" s="107">
        <f t="shared" si="39"/>
        <v>897</v>
      </c>
      <c r="Q432" s="132">
        <f t="shared" si="40"/>
        <v>81.5454545454545</v>
      </c>
      <c r="R432" s="131">
        <f t="shared" si="41"/>
        <v>12</v>
      </c>
    </row>
    <row r="433" s="73" customFormat="1" ht="18" customHeight="1" spans="1:18">
      <c r="A433" s="106">
        <v>28</v>
      </c>
      <c r="B433" s="103">
        <f>'[1]Daf 8'!D283</f>
        <v>17187669</v>
      </c>
      <c r="C433" s="190" t="str">
        <f>'[1]Daf 8'!F283</f>
        <v>RIZKI AHMAD GUFRON</v>
      </c>
      <c r="D433" s="102" t="s">
        <v>504</v>
      </c>
      <c r="E433" s="107">
        <v>87</v>
      </c>
      <c r="F433" s="108">
        <v>84</v>
      </c>
      <c r="G433" s="107">
        <v>80</v>
      </c>
      <c r="H433" s="107">
        <v>85</v>
      </c>
      <c r="I433" s="107">
        <v>87</v>
      </c>
      <c r="J433" s="107">
        <v>87</v>
      </c>
      <c r="K433" s="107">
        <v>90</v>
      </c>
      <c r="L433" s="107">
        <v>68</v>
      </c>
      <c r="M433" s="124">
        <v>86</v>
      </c>
      <c r="N433" s="126">
        <v>82</v>
      </c>
      <c r="O433" s="123">
        <v>88</v>
      </c>
      <c r="P433" s="107">
        <f t="shared" si="39"/>
        <v>924</v>
      </c>
      <c r="Q433" s="132">
        <f t="shared" si="40"/>
        <v>84</v>
      </c>
      <c r="R433" s="131">
        <f t="shared" si="41"/>
        <v>7</v>
      </c>
    </row>
    <row r="434" s="73" customFormat="1" ht="18" customHeight="1" spans="1:18">
      <c r="A434" s="102">
        <v>29</v>
      </c>
      <c r="B434" s="103">
        <f>'[1]Daf 8'!D284</f>
        <v>17187611</v>
      </c>
      <c r="C434" s="190" t="str">
        <f>'[1]Daf 8'!F284</f>
        <v>SALMA FADHILAH PUTRI</v>
      </c>
      <c r="D434" s="102" t="s">
        <v>504</v>
      </c>
      <c r="E434" s="107">
        <v>87</v>
      </c>
      <c r="F434" s="108">
        <v>85</v>
      </c>
      <c r="G434" s="107">
        <v>75</v>
      </c>
      <c r="H434" s="107">
        <v>72</v>
      </c>
      <c r="I434" s="107">
        <v>83</v>
      </c>
      <c r="J434" s="107">
        <v>70</v>
      </c>
      <c r="K434" s="107">
        <v>87</v>
      </c>
      <c r="L434" s="107">
        <v>87</v>
      </c>
      <c r="M434" s="124">
        <v>78</v>
      </c>
      <c r="N434" s="126">
        <v>85</v>
      </c>
      <c r="O434" s="123">
        <v>95</v>
      </c>
      <c r="P434" s="107">
        <f t="shared" si="39"/>
        <v>904</v>
      </c>
      <c r="Q434" s="132">
        <f t="shared" si="40"/>
        <v>82.1818181818182</v>
      </c>
      <c r="R434" s="131">
        <f t="shared" si="41"/>
        <v>11</v>
      </c>
    </row>
    <row r="435" s="73" customFormat="1" ht="18" customHeight="1" spans="1:18">
      <c r="A435" s="106">
        <v>30</v>
      </c>
      <c r="B435" s="103">
        <f>'[1]Daf 8'!D285</f>
        <v>17187741</v>
      </c>
      <c r="C435" s="190" t="str">
        <f>'[1]Daf 8'!F285</f>
        <v>SOLIKHATUL AMALIA</v>
      </c>
      <c r="D435" s="102" t="s">
        <v>504</v>
      </c>
      <c r="E435" s="107">
        <v>88</v>
      </c>
      <c r="F435" s="108">
        <v>82</v>
      </c>
      <c r="G435" s="107">
        <v>60</v>
      </c>
      <c r="H435" s="107">
        <v>50</v>
      </c>
      <c r="I435" s="107">
        <v>81</v>
      </c>
      <c r="J435" s="107">
        <v>82</v>
      </c>
      <c r="K435" s="107">
        <v>85</v>
      </c>
      <c r="L435" s="107">
        <v>85</v>
      </c>
      <c r="M435" s="124">
        <v>86</v>
      </c>
      <c r="N435" s="126">
        <v>86</v>
      </c>
      <c r="O435" s="123">
        <v>98</v>
      </c>
      <c r="P435" s="107">
        <f t="shared" si="39"/>
        <v>883</v>
      </c>
      <c r="Q435" s="132">
        <f t="shared" si="40"/>
        <v>80.2727272727273</v>
      </c>
      <c r="R435" s="131">
        <f t="shared" si="41"/>
        <v>15</v>
      </c>
    </row>
    <row r="436" s="73" customFormat="1" ht="18" customHeight="1" spans="1:18">
      <c r="A436" s="102">
        <v>31</v>
      </c>
      <c r="B436" s="236">
        <f>'[1]Daf 8'!D286</f>
        <v>17187709</v>
      </c>
      <c r="C436" s="237" t="str">
        <f>'[1]Daf 8'!F286</f>
        <v>SYAHGITA NUR MEILINA SHINTA</v>
      </c>
      <c r="D436" s="102" t="s">
        <v>504</v>
      </c>
      <c r="E436" s="107">
        <v>83</v>
      </c>
      <c r="F436" s="108">
        <v>80</v>
      </c>
      <c r="G436" s="107">
        <v>78</v>
      </c>
      <c r="H436" s="107">
        <v>62</v>
      </c>
      <c r="I436" s="107">
        <v>91</v>
      </c>
      <c r="J436" s="107">
        <v>77</v>
      </c>
      <c r="K436" s="107">
        <v>88</v>
      </c>
      <c r="L436" s="107">
        <v>83</v>
      </c>
      <c r="M436" s="124">
        <v>75</v>
      </c>
      <c r="N436" s="126">
        <v>75</v>
      </c>
      <c r="O436" s="123">
        <v>85</v>
      </c>
      <c r="P436" s="107">
        <f t="shared" si="39"/>
        <v>877</v>
      </c>
      <c r="Q436" s="132">
        <f t="shared" si="40"/>
        <v>79.7272727272727</v>
      </c>
      <c r="R436" s="131">
        <f t="shared" si="41"/>
        <v>18</v>
      </c>
    </row>
    <row r="437" s="73" customFormat="1" ht="18" customHeight="1" spans="1:18">
      <c r="A437" s="106">
        <v>32</v>
      </c>
      <c r="B437" s="108">
        <f>'[1]Daf 8'!D287</f>
        <v>17187675</v>
      </c>
      <c r="C437" s="142" t="str">
        <f>'[1]Daf 8'!F287</f>
        <v>SYAHMAN ALTHOOF</v>
      </c>
      <c r="D437" s="102" t="s">
        <v>504</v>
      </c>
      <c r="E437" s="107">
        <v>87</v>
      </c>
      <c r="F437" s="108">
        <v>77</v>
      </c>
      <c r="G437" s="107">
        <v>85</v>
      </c>
      <c r="H437" s="107">
        <v>72</v>
      </c>
      <c r="I437" s="107">
        <v>63</v>
      </c>
      <c r="J437" s="107">
        <v>69</v>
      </c>
      <c r="K437" s="107">
        <v>87</v>
      </c>
      <c r="L437" s="107">
        <v>73</v>
      </c>
      <c r="M437" s="124">
        <v>75</v>
      </c>
      <c r="N437" s="126">
        <v>92</v>
      </c>
      <c r="O437" s="123">
        <v>93</v>
      </c>
      <c r="P437" s="107">
        <f t="shared" si="39"/>
        <v>873</v>
      </c>
      <c r="Q437" s="132">
        <f t="shared" si="40"/>
        <v>79.3636363636364</v>
      </c>
      <c r="R437" s="131">
        <f t="shared" si="41"/>
        <v>21</v>
      </c>
    </row>
    <row r="438" s="73" customFormat="1" ht="18" customHeight="1" spans="1:18">
      <c r="A438" s="112"/>
      <c r="B438" s="110"/>
      <c r="C438" s="144"/>
      <c r="D438" s="179"/>
      <c r="E438" s="182"/>
      <c r="F438" s="182"/>
      <c r="G438" s="182"/>
      <c r="H438" s="182"/>
      <c r="I438" s="222"/>
      <c r="J438" s="182"/>
      <c r="K438" s="182"/>
      <c r="L438" s="182"/>
      <c r="M438" s="181"/>
      <c r="N438" s="223"/>
      <c r="O438" s="194"/>
      <c r="P438" s="182"/>
      <c r="Q438" s="183"/>
      <c r="R438" s="184"/>
    </row>
    <row r="439" ht="18" customHeight="1" spans="1:18">
      <c r="A439" s="145"/>
      <c r="B439" s="159"/>
      <c r="C439" s="238"/>
      <c r="D439" s="145"/>
      <c r="E439" s="159"/>
      <c r="F439" s="159"/>
      <c r="G439" s="159"/>
      <c r="H439" s="159"/>
      <c r="I439" s="159"/>
      <c r="J439" s="159"/>
      <c r="K439" s="159"/>
      <c r="L439" s="159"/>
      <c r="M439" s="159"/>
      <c r="N439" s="159"/>
      <c r="O439" s="159"/>
      <c r="P439" s="159"/>
      <c r="Q439" s="145"/>
      <c r="R439" s="159"/>
    </row>
    <row r="440" ht="18" customHeight="1" spans="1:18">
      <c r="A440" s="145"/>
      <c r="B440" s="146"/>
      <c r="C440" s="147" t="s">
        <v>60</v>
      </c>
      <c r="D440" s="148"/>
      <c r="E440" s="148">
        <f t="shared" ref="E440:O440" si="42">MAX(E406:E437)</f>
        <v>92</v>
      </c>
      <c r="F440" s="148">
        <f t="shared" si="42"/>
        <v>98</v>
      </c>
      <c r="G440" s="148">
        <f t="shared" si="42"/>
        <v>93</v>
      </c>
      <c r="H440" s="148">
        <f t="shared" si="42"/>
        <v>93</v>
      </c>
      <c r="I440" s="148">
        <f t="shared" si="42"/>
        <v>98</v>
      </c>
      <c r="J440" s="148">
        <f t="shared" si="42"/>
        <v>87</v>
      </c>
      <c r="K440" s="148">
        <f t="shared" si="42"/>
        <v>97</v>
      </c>
      <c r="L440" s="148">
        <f t="shared" si="42"/>
        <v>92</v>
      </c>
      <c r="M440" s="148">
        <f t="shared" si="42"/>
        <v>95</v>
      </c>
      <c r="N440" s="148">
        <f t="shared" si="42"/>
        <v>95</v>
      </c>
      <c r="O440" s="148">
        <f t="shared" si="42"/>
        <v>100</v>
      </c>
      <c r="P440" s="156"/>
      <c r="Q440" s="145"/>
      <c r="R440" s="159"/>
    </row>
    <row r="441" ht="18" customHeight="1" spans="1:18">
      <c r="A441" s="145"/>
      <c r="B441" s="146"/>
      <c r="C441" s="149" t="s">
        <v>61</v>
      </c>
      <c r="D441" s="148"/>
      <c r="E441" s="148">
        <f t="shared" ref="E441:O441" si="43">MIN(E406:E437)</f>
        <v>72</v>
      </c>
      <c r="F441" s="148">
        <f t="shared" si="43"/>
        <v>74</v>
      </c>
      <c r="G441" s="148">
        <f t="shared" si="43"/>
        <v>60</v>
      </c>
      <c r="H441" s="148">
        <f t="shared" si="43"/>
        <v>47</v>
      </c>
      <c r="I441" s="148">
        <f t="shared" si="43"/>
        <v>62</v>
      </c>
      <c r="J441" s="148">
        <f t="shared" si="43"/>
        <v>59</v>
      </c>
      <c r="K441" s="148">
        <f t="shared" si="43"/>
        <v>65</v>
      </c>
      <c r="L441" s="148">
        <f t="shared" si="43"/>
        <v>67</v>
      </c>
      <c r="M441" s="148">
        <f t="shared" si="43"/>
        <v>75</v>
      </c>
      <c r="N441" s="148">
        <f t="shared" si="43"/>
        <v>70</v>
      </c>
      <c r="O441" s="148">
        <f t="shared" si="43"/>
        <v>75</v>
      </c>
      <c r="P441" s="156"/>
      <c r="Q441" s="145"/>
      <c r="R441" s="159"/>
    </row>
    <row r="442" ht="18" customHeight="1" spans="1:18">
      <c r="A442" s="145"/>
      <c r="B442" s="146"/>
      <c r="C442" s="149" t="s">
        <v>62</v>
      </c>
      <c r="D442" s="148"/>
      <c r="E442" s="148">
        <f>AVERAGE(E406:E437)</f>
        <v>83.90625</v>
      </c>
      <c r="F442" s="148">
        <f t="shared" ref="F442:O442" si="44">AVERAGE(F406:F437)</f>
        <v>82.34375</v>
      </c>
      <c r="G442" s="148">
        <f t="shared" si="44"/>
        <v>78.59375</v>
      </c>
      <c r="H442" s="148">
        <f t="shared" si="44"/>
        <v>65.9375</v>
      </c>
      <c r="I442" s="148">
        <f t="shared" si="44"/>
        <v>78.09375</v>
      </c>
      <c r="J442" s="148">
        <f t="shared" si="44"/>
        <v>74.46875</v>
      </c>
      <c r="K442" s="148">
        <f t="shared" si="44"/>
        <v>87</v>
      </c>
      <c r="L442" s="148">
        <f t="shared" si="44"/>
        <v>80.5625</v>
      </c>
      <c r="M442" s="148">
        <f t="shared" si="44"/>
        <v>84.375</v>
      </c>
      <c r="N442" s="148">
        <f t="shared" si="44"/>
        <v>83.125</v>
      </c>
      <c r="O442" s="148">
        <f t="shared" si="44"/>
        <v>92.28125</v>
      </c>
      <c r="P442" s="156"/>
      <c r="Q442" s="145"/>
      <c r="R442" s="159"/>
    </row>
    <row r="443" spans="3:3">
      <c r="C443" s="68"/>
    </row>
    <row r="444" ht="19.5" customHeight="1" spans="3:18">
      <c r="C444" s="49" t="s">
        <v>63</v>
      </c>
      <c r="D444" s="49"/>
      <c r="E444" s="48"/>
      <c r="F444" s="48"/>
      <c r="G444" s="48"/>
      <c r="H444" s="48"/>
      <c r="I444" s="48"/>
      <c r="J444" s="48"/>
      <c r="K444" s="48"/>
      <c r="L444" s="71" t="s">
        <v>287</v>
      </c>
      <c r="M444" s="71"/>
      <c r="N444" s="71"/>
      <c r="O444" s="71"/>
      <c r="P444" s="71"/>
      <c r="Q444" s="71"/>
      <c r="R444" s="48"/>
    </row>
    <row r="445" ht="19.5" customHeight="1" spans="3:18">
      <c r="C445" s="70" t="s">
        <v>65</v>
      </c>
      <c r="D445" s="49"/>
      <c r="E445" s="71" t="s">
        <v>66</v>
      </c>
      <c r="F445" s="71"/>
      <c r="G445" s="48"/>
      <c r="H445" s="48"/>
      <c r="I445" s="48"/>
      <c r="J445" s="48"/>
      <c r="K445" s="48"/>
      <c r="L445" s="70" t="s">
        <v>505</v>
      </c>
      <c r="M445" s="70"/>
      <c r="N445" s="70"/>
      <c r="O445" s="70"/>
      <c r="P445" s="48"/>
      <c r="Q445" s="49"/>
      <c r="R445" s="48"/>
    </row>
    <row r="446" ht="19.5" customHeight="1" spans="3:18">
      <c r="C446" s="71"/>
      <c r="D446" s="49"/>
      <c r="E446" s="49"/>
      <c r="F446" s="48"/>
      <c r="G446" s="48"/>
      <c r="H446" s="48"/>
      <c r="I446" s="48"/>
      <c r="J446" s="48"/>
      <c r="K446" s="48"/>
      <c r="L446" s="48"/>
      <c r="M446" s="48"/>
      <c r="N446" s="48"/>
      <c r="O446" s="48"/>
      <c r="P446" s="48"/>
      <c r="Q446" s="49"/>
      <c r="R446" s="48"/>
    </row>
    <row r="447" ht="19.5" customHeight="1" spans="3:18">
      <c r="C447" s="71"/>
      <c r="D447" s="49"/>
      <c r="E447" s="49"/>
      <c r="F447" s="48"/>
      <c r="G447" s="48"/>
      <c r="H447" s="48"/>
      <c r="I447" s="48"/>
      <c r="J447" s="48"/>
      <c r="K447" s="48"/>
      <c r="L447" s="48"/>
      <c r="M447" s="48"/>
      <c r="N447" s="48"/>
      <c r="O447" s="48"/>
      <c r="P447" s="48"/>
      <c r="Q447" s="49"/>
      <c r="R447" s="48"/>
    </row>
    <row r="448" ht="19.5" customHeight="1" spans="3:18">
      <c r="C448" s="71" t="s">
        <v>68</v>
      </c>
      <c r="D448" s="49"/>
      <c r="E448" s="49" t="s">
        <v>69</v>
      </c>
      <c r="F448" s="49"/>
      <c r="G448" s="48"/>
      <c r="H448" s="48"/>
      <c r="I448" s="48"/>
      <c r="J448" s="48"/>
      <c r="K448" s="48"/>
      <c r="L448" s="71" t="s">
        <v>506</v>
      </c>
      <c r="M448" s="71"/>
      <c r="N448" s="71"/>
      <c r="O448" s="71"/>
      <c r="P448" s="71"/>
      <c r="Q448" s="49"/>
      <c r="R448" s="48"/>
    </row>
    <row r="449" ht="19.5" customHeight="1" spans="3:18">
      <c r="C449" s="70" t="s">
        <v>71</v>
      </c>
      <c r="D449" s="49"/>
      <c r="G449" s="71"/>
      <c r="H449" s="71"/>
      <c r="I449" s="71"/>
      <c r="J449" s="48"/>
      <c r="K449" s="48"/>
      <c r="L449" s="224" t="s">
        <v>507</v>
      </c>
      <c r="M449" s="225"/>
      <c r="N449" s="225"/>
      <c r="O449" s="225"/>
      <c r="P449" s="225"/>
      <c r="Q449" s="49"/>
      <c r="R449" s="48"/>
    </row>
    <row r="450" ht="19.5" customHeight="1" spans="3:18">
      <c r="C450" s="48"/>
      <c r="D450" s="49"/>
      <c r="G450" s="48"/>
      <c r="H450" s="48"/>
      <c r="I450" s="48"/>
      <c r="J450" s="48"/>
      <c r="K450" s="48"/>
      <c r="L450" s="48"/>
      <c r="M450" s="48"/>
      <c r="N450" s="48"/>
      <c r="O450" s="48"/>
      <c r="P450" s="48"/>
      <c r="Q450" s="49"/>
      <c r="R450" s="48"/>
    </row>
    <row r="451" ht="19.5" customHeight="1" spans="3:18">
      <c r="C451" s="48"/>
      <c r="D451" s="49"/>
      <c r="G451" s="48"/>
      <c r="H451" s="48"/>
      <c r="I451" s="48"/>
      <c r="J451" s="48"/>
      <c r="K451" s="48"/>
      <c r="L451" s="48"/>
      <c r="M451" s="48"/>
      <c r="N451" s="48"/>
      <c r="O451" s="48"/>
      <c r="P451" s="48"/>
      <c r="Q451" s="49"/>
      <c r="R451" s="48"/>
    </row>
    <row r="452" ht="19.5" customHeight="1" spans="2:18">
      <c r="B452" s="50"/>
      <c r="C452" s="51"/>
      <c r="D452" s="49"/>
      <c r="G452" s="49"/>
      <c r="H452" s="49"/>
      <c r="I452" s="49"/>
      <c r="J452" s="49"/>
      <c r="K452" s="48"/>
      <c r="L452" s="48"/>
      <c r="M452" s="48"/>
      <c r="N452" s="48"/>
      <c r="O452" s="48"/>
      <c r="P452" s="48"/>
      <c r="Q452" s="49"/>
      <c r="R452" s="48"/>
    </row>
    <row r="453" spans="2:3">
      <c r="B453" s="50"/>
      <c r="C453" s="51"/>
    </row>
    <row r="459" ht="18" customHeight="1"/>
    <row r="460" ht="18" customHeight="1"/>
    <row r="461" ht="18" customHeight="1"/>
    <row r="462" ht="20.1" customHeight="1"/>
    <row r="520" ht="18" customHeight="1"/>
    <row r="521" ht="18" customHeight="1"/>
    <row r="522" ht="18" customHeight="1"/>
    <row r="523" ht="20.1" customHeight="1"/>
    <row r="525" customHeight="1"/>
    <row r="526" ht="30.75" customHeight="1"/>
    <row r="527" customHeight="1"/>
    <row r="537" customHeight="1"/>
  </sheetData>
  <mergeCells count="140">
    <mergeCell ref="A1:R1"/>
    <mergeCell ref="A2:R2"/>
    <mergeCell ref="A3:R3"/>
    <mergeCell ref="A4:R4"/>
    <mergeCell ref="A5:R5"/>
    <mergeCell ref="A6:R6"/>
    <mergeCell ref="A8:L8"/>
    <mergeCell ref="A9:R9"/>
    <mergeCell ref="A10:R10"/>
    <mergeCell ref="A11:R11"/>
    <mergeCell ref="E13:O13"/>
    <mergeCell ref="A15:D15"/>
    <mergeCell ref="P15:R15"/>
    <mergeCell ref="A65:R65"/>
    <mergeCell ref="A66:R66"/>
    <mergeCell ref="A67:R67"/>
    <mergeCell ref="A68:R68"/>
    <mergeCell ref="A69:R69"/>
    <mergeCell ref="A70:R70"/>
    <mergeCell ref="A72:L72"/>
    <mergeCell ref="A73:R73"/>
    <mergeCell ref="A74:R74"/>
    <mergeCell ref="A75:R75"/>
    <mergeCell ref="E77:O77"/>
    <mergeCell ref="A79:D79"/>
    <mergeCell ref="P79:R79"/>
    <mergeCell ref="A131:R131"/>
    <mergeCell ref="A132:R132"/>
    <mergeCell ref="A133:R133"/>
    <mergeCell ref="A134:R134"/>
    <mergeCell ref="A135:R135"/>
    <mergeCell ref="A136:R136"/>
    <mergeCell ref="A138:L138"/>
    <mergeCell ref="A139:R139"/>
    <mergeCell ref="A140:R140"/>
    <mergeCell ref="A141:R141"/>
    <mergeCell ref="E143:O143"/>
    <mergeCell ref="A145:D145"/>
    <mergeCell ref="P145:R145"/>
    <mergeCell ref="A197:R197"/>
    <mergeCell ref="A198:R198"/>
    <mergeCell ref="A199:R199"/>
    <mergeCell ref="A200:R200"/>
    <mergeCell ref="A201:R201"/>
    <mergeCell ref="A202:R202"/>
    <mergeCell ref="A204:L204"/>
    <mergeCell ref="A205:R205"/>
    <mergeCell ref="A206:R206"/>
    <mergeCell ref="A207:R207"/>
    <mergeCell ref="E209:O209"/>
    <mergeCell ref="A211:D211"/>
    <mergeCell ref="P211:R211"/>
    <mergeCell ref="A262:R262"/>
    <mergeCell ref="A263:R263"/>
    <mergeCell ref="A264:R264"/>
    <mergeCell ref="A265:R265"/>
    <mergeCell ref="A266:R266"/>
    <mergeCell ref="A267:R267"/>
    <mergeCell ref="A269:L269"/>
    <mergeCell ref="A270:R270"/>
    <mergeCell ref="A271:R271"/>
    <mergeCell ref="A272:R272"/>
    <mergeCell ref="E274:O274"/>
    <mergeCell ref="A276:D276"/>
    <mergeCell ref="P276:R276"/>
    <mergeCell ref="A326:R326"/>
    <mergeCell ref="A327:R327"/>
    <mergeCell ref="A328:R328"/>
    <mergeCell ref="A329:R329"/>
    <mergeCell ref="A330:R330"/>
    <mergeCell ref="A331:R331"/>
    <mergeCell ref="A333:L333"/>
    <mergeCell ref="A334:R334"/>
    <mergeCell ref="A335:R335"/>
    <mergeCell ref="A336:R336"/>
    <mergeCell ref="E338:O338"/>
    <mergeCell ref="A340:D340"/>
    <mergeCell ref="P340:R340"/>
    <mergeCell ref="A391:R391"/>
    <mergeCell ref="A392:R392"/>
    <mergeCell ref="A393:R393"/>
    <mergeCell ref="A394:R394"/>
    <mergeCell ref="A395:R395"/>
    <mergeCell ref="A396:R396"/>
    <mergeCell ref="A398:L398"/>
    <mergeCell ref="A399:R399"/>
    <mergeCell ref="A400:R400"/>
    <mergeCell ref="A401:R401"/>
    <mergeCell ref="E403:O403"/>
    <mergeCell ref="A405:D405"/>
    <mergeCell ref="P405:R405"/>
    <mergeCell ref="A13:A14"/>
    <mergeCell ref="A77:A78"/>
    <mergeCell ref="A143:A144"/>
    <mergeCell ref="A209:A210"/>
    <mergeCell ref="A274:A275"/>
    <mergeCell ref="A338:A339"/>
    <mergeCell ref="A403:A404"/>
    <mergeCell ref="B13:B14"/>
    <mergeCell ref="B77:B78"/>
    <mergeCell ref="B143:B144"/>
    <mergeCell ref="B209:B210"/>
    <mergeCell ref="B274:B275"/>
    <mergeCell ref="B338:B339"/>
    <mergeCell ref="B403:B404"/>
    <mergeCell ref="C13:C14"/>
    <mergeCell ref="C77:C78"/>
    <mergeCell ref="C143:C144"/>
    <mergeCell ref="C209:C210"/>
    <mergeCell ref="C274:C275"/>
    <mergeCell ref="C338:C339"/>
    <mergeCell ref="C403:C404"/>
    <mergeCell ref="D13:D14"/>
    <mergeCell ref="D77:D78"/>
    <mergeCell ref="D143:D144"/>
    <mergeCell ref="D209:D210"/>
    <mergeCell ref="D274:D275"/>
    <mergeCell ref="D338:D339"/>
    <mergeCell ref="D403:D404"/>
    <mergeCell ref="P13:P14"/>
    <mergeCell ref="P77:P78"/>
    <mergeCell ref="P143:P144"/>
    <mergeCell ref="P209:P210"/>
    <mergeCell ref="P274:P275"/>
    <mergeCell ref="P338:P339"/>
    <mergeCell ref="P403:P404"/>
    <mergeCell ref="Q13:Q14"/>
    <mergeCell ref="Q77:Q78"/>
    <mergeCell ref="Q143:Q144"/>
    <mergeCell ref="Q209:Q210"/>
    <mergeCell ref="Q274:Q275"/>
    <mergeCell ref="Q338:Q339"/>
    <mergeCell ref="Q403:Q404"/>
    <mergeCell ref="R13:R14"/>
    <mergeCell ref="R77:R78"/>
    <mergeCell ref="R143:R144"/>
    <mergeCell ref="R209:R210"/>
    <mergeCell ref="R274:R275"/>
    <mergeCell ref="R338:R339"/>
    <mergeCell ref="R403:R404"/>
  </mergeCells>
  <hyperlinks>
    <hyperlink ref="A6" r:id="rId2" display="E-mail : smpn1welahan@yahoo.co.id   website : www. smpn1welahan.com"/>
    <hyperlink ref="A70" r:id="rId2" display="E-mail : smpn1welahan@yahoo.co.id   website : www. smpn1welahan.com"/>
    <hyperlink ref="A136" r:id="rId2" display="E-mail : smpn1welahan@yahoo.co.id   website : www. smpn1welahan.com"/>
    <hyperlink ref="A202" r:id="rId2" display="E-mail : smpn1welahan@yahoo.co.id   website : www. smpn1welahan.com"/>
    <hyperlink ref="A267" r:id="rId2" display="E-mail : smpn1welahan@yahoo.co.id   website : www. smpn1welahan.com"/>
    <hyperlink ref="A331" r:id="rId2" display="E-mail : smpn1welahan@yahoo.co.id   website : www. smpn1welahan.com"/>
    <hyperlink ref="A396" r:id="rId2" display="E-mail : smpn1welahan@yahoo.co.id   website : www. smpn1welahan.com"/>
  </hyperlinks>
  <printOptions horizontalCentered="1"/>
  <pageMargins left="0.707638888888889" right="0.511805555555556" top="0.55" bottom="1.22013888888889" header="0.313888888888889" footer="0.313888888888889"/>
  <pageSetup paperSize="5" scale="77" orientation="portrait"/>
  <headerFooter/>
  <rowBreaks count="5" manualBreakCount="5">
    <brk id="63" max="22" man="1"/>
    <brk id="195" max="22" man="1"/>
    <brk id="260" max="22" man="1"/>
    <brk id="324" max="22" man="1"/>
    <brk id="389" max="22" man="1"/>
  </rowBreaks>
  <colBreaks count="1" manualBreakCount="1">
    <brk id="18" max="1048575" man="1"/>
  </col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531"/>
  <sheetViews>
    <sheetView view="pageBreakPreview" zoomScaleNormal="100" zoomScaleSheetLayoutView="100" topLeftCell="A415" workbookViewId="0">
      <selection activeCell="P425" sqref="P425"/>
    </sheetView>
  </sheetViews>
  <sheetFormatPr defaultColWidth="9.14285714285714" defaultRowHeight="15"/>
  <cols>
    <col min="1" max="1" width="4.28571428571429" style="74" customWidth="1"/>
    <col min="2" max="2" width="12.1428571428571" style="68" customWidth="1"/>
    <col min="3" max="3" width="25.4285714285714" style="74" customWidth="1"/>
    <col min="4" max="4" width="4.71428571428571" customWidth="1"/>
    <col min="5" max="14" width="4.14285714285714" style="69" customWidth="1"/>
    <col min="15" max="15" width="4.85714285714286" style="69" customWidth="1"/>
    <col min="16" max="16" width="4.71428571428571" style="69" customWidth="1"/>
    <col min="17" max="17" width="4.71428571428571" customWidth="1"/>
    <col min="18" max="18" width="7" style="69" customWidth="1"/>
    <col min="21" max="21" width="12" customWidth="1"/>
  </cols>
  <sheetData>
    <row r="1" spans="1:2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84"/>
      <c r="T1" s="84"/>
    </row>
    <row r="2" spans="1:20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85"/>
      <c r="T2" s="85"/>
    </row>
    <row r="3" ht="15.75" spans="1:20">
      <c r="A3" s="6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86"/>
      <c r="T3" s="86"/>
    </row>
    <row r="4" ht="18.75" spans="1:20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87"/>
      <c r="T4" s="87"/>
    </row>
    <row r="5" spans="1:20">
      <c r="A5" s="8" t="s">
        <v>4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8"/>
      <c r="T5" s="88"/>
    </row>
    <row r="6" spans="1:20">
      <c r="A6" s="9" t="s">
        <v>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89"/>
      <c r="T6" s="89"/>
    </row>
    <row r="7" ht="6.75" customHeight="1" spans="1:19">
      <c r="A7" s="10"/>
      <c r="B7" s="10"/>
      <c r="C7" s="10"/>
      <c r="D7" s="10"/>
      <c r="E7" s="10"/>
      <c r="F7" s="10"/>
      <c r="G7" s="10"/>
      <c r="H7" s="10"/>
      <c r="I7" s="10"/>
      <c r="J7" s="29"/>
      <c r="K7" s="29"/>
      <c r="L7" s="29"/>
      <c r="M7" s="30"/>
      <c r="N7" s="30"/>
      <c r="O7" s="30"/>
      <c r="P7" s="30"/>
      <c r="Q7" s="30"/>
      <c r="R7" s="34"/>
      <c r="S7" s="3"/>
    </row>
    <row r="8" ht="6.75" customHeight="1" spans="1:19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31"/>
      <c r="N8" s="31"/>
      <c r="O8" s="31"/>
      <c r="P8" s="31"/>
      <c r="Q8" s="31"/>
      <c r="R8" s="35"/>
      <c r="S8" s="3"/>
    </row>
    <row r="9" ht="15.75" spans="1:20">
      <c r="A9" s="12" t="s">
        <v>6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90"/>
      <c r="T9" s="90"/>
    </row>
    <row r="10" ht="15.75" spans="1:20">
      <c r="A10" s="12" t="s">
        <v>7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90"/>
      <c r="T10" s="90"/>
    </row>
    <row r="11" ht="15.75" spans="1:20">
      <c r="A11" s="12" t="s">
        <v>8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90"/>
      <c r="T11" s="90"/>
    </row>
    <row r="13" customHeight="1" spans="1:18">
      <c r="A13" s="13" t="s">
        <v>9</v>
      </c>
      <c r="B13" s="14" t="s">
        <v>10</v>
      </c>
      <c r="C13" s="14" t="s">
        <v>11</v>
      </c>
      <c r="D13" s="15" t="s">
        <v>12</v>
      </c>
      <c r="E13" s="16" t="s">
        <v>13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5" t="s">
        <v>14</v>
      </c>
      <c r="Q13" s="15" t="s">
        <v>15</v>
      </c>
      <c r="R13" s="36" t="s">
        <v>16</v>
      </c>
    </row>
    <row r="14" ht="42.05" spans="1:18">
      <c r="A14" s="17"/>
      <c r="B14" s="18"/>
      <c r="C14" s="18"/>
      <c r="D14" s="19"/>
      <c r="E14" s="20" t="s">
        <v>17</v>
      </c>
      <c r="F14" s="20" t="s">
        <v>18</v>
      </c>
      <c r="G14" s="20" t="s">
        <v>19</v>
      </c>
      <c r="H14" s="20" t="s">
        <v>20</v>
      </c>
      <c r="I14" s="20" t="s">
        <v>21</v>
      </c>
      <c r="J14" s="20" t="s">
        <v>22</v>
      </c>
      <c r="K14" s="20" t="s">
        <v>23</v>
      </c>
      <c r="L14" s="20" t="s">
        <v>24</v>
      </c>
      <c r="M14" s="20" t="s">
        <v>25</v>
      </c>
      <c r="N14" s="20" t="s">
        <v>26</v>
      </c>
      <c r="O14" s="20" t="s">
        <v>27</v>
      </c>
      <c r="P14" s="19"/>
      <c r="Q14" s="19"/>
      <c r="R14" s="37"/>
    </row>
    <row r="15" s="72" customFormat="1" ht="18" customHeight="1" spans="1:18">
      <c r="A15" s="76" t="s">
        <v>28</v>
      </c>
      <c r="B15" s="76"/>
      <c r="C15" s="76"/>
      <c r="D15" s="76"/>
      <c r="E15" s="77">
        <v>75</v>
      </c>
      <c r="F15" s="77">
        <v>75</v>
      </c>
      <c r="G15" s="77">
        <v>75</v>
      </c>
      <c r="H15" s="77">
        <v>75</v>
      </c>
      <c r="I15" s="77">
        <v>75</v>
      </c>
      <c r="J15" s="77">
        <v>75</v>
      </c>
      <c r="K15" s="77">
        <v>75</v>
      </c>
      <c r="L15" s="77">
        <v>75</v>
      </c>
      <c r="M15" s="77">
        <v>75</v>
      </c>
      <c r="N15" s="77">
        <v>75</v>
      </c>
      <c r="O15" s="77">
        <v>75</v>
      </c>
      <c r="P15" s="77"/>
      <c r="Q15" s="77"/>
      <c r="R15" s="77"/>
    </row>
    <row r="16" s="73" customFormat="1" ht="18" customHeight="1" spans="1:18">
      <c r="A16" s="102">
        <v>1</v>
      </c>
      <c r="B16" s="103" t="s">
        <v>508</v>
      </c>
      <c r="C16" s="104" t="s">
        <v>509</v>
      </c>
      <c r="D16" s="102" t="s">
        <v>510</v>
      </c>
      <c r="E16" s="105">
        <v>80</v>
      </c>
      <c r="F16" s="103">
        <v>95</v>
      </c>
      <c r="G16" s="105">
        <v>73</v>
      </c>
      <c r="H16" s="105">
        <v>77</v>
      </c>
      <c r="I16" s="105">
        <v>70</v>
      </c>
      <c r="J16" s="105">
        <v>69</v>
      </c>
      <c r="K16" s="105">
        <v>85</v>
      </c>
      <c r="L16" s="105">
        <v>92</v>
      </c>
      <c r="M16" s="122">
        <v>70</v>
      </c>
      <c r="N16" s="105">
        <v>90</v>
      </c>
      <c r="O16" s="123">
        <v>76</v>
      </c>
      <c r="P16" s="105">
        <f t="shared" ref="P16:P47" si="0">SUM(E16:O16)</f>
        <v>877</v>
      </c>
      <c r="Q16" s="130">
        <f t="shared" ref="Q16:Q47" si="1">AVERAGE(E16:O16)</f>
        <v>79.7272727272727</v>
      </c>
      <c r="R16" s="131">
        <f t="shared" ref="R16:R47" si="2">RANK(P16,$P$16:$P$47)</f>
        <v>15</v>
      </c>
    </row>
    <row r="17" s="73" customFormat="1" ht="18" customHeight="1" spans="1:18">
      <c r="A17" s="106">
        <v>2</v>
      </c>
      <c r="B17" s="103" t="s">
        <v>511</v>
      </c>
      <c r="C17" s="104" t="s">
        <v>512</v>
      </c>
      <c r="D17" s="106" t="s">
        <v>510</v>
      </c>
      <c r="E17" s="107">
        <v>82</v>
      </c>
      <c r="F17" s="108">
        <v>92</v>
      </c>
      <c r="G17" s="107">
        <v>73</v>
      </c>
      <c r="H17" s="107">
        <v>82</v>
      </c>
      <c r="I17" s="107">
        <v>86</v>
      </c>
      <c r="J17" s="107">
        <v>79</v>
      </c>
      <c r="K17" s="107">
        <v>78</v>
      </c>
      <c r="L17" s="107">
        <v>98</v>
      </c>
      <c r="M17" s="124">
        <v>76</v>
      </c>
      <c r="N17" s="107">
        <v>85</v>
      </c>
      <c r="O17" s="125">
        <v>82</v>
      </c>
      <c r="P17" s="107">
        <f t="shared" si="0"/>
        <v>913</v>
      </c>
      <c r="Q17" s="132">
        <f t="shared" si="1"/>
        <v>83</v>
      </c>
      <c r="R17" s="133">
        <f t="shared" si="2"/>
        <v>10</v>
      </c>
    </row>
    <row r="18" s="73" customFormat="1" ht="18" customHeight="1" spans="1:18">
      <c r="A18" s="106">
        <v>3</v>
      </c>
      <c r="B18" s="103" t="s">
        <v>513</v>
      </c>
      <c r="C18" s="104" t="s">
        <v>514</v>
      </c>
      <c r="D18" s="106" t="s">
        <v>510</v>
      </c>
      <c r="E18" s="107">
        <v>80</v>
      </c>
      <c r="F18" s="108">
        <v>75</v>
      </c>
      <c r="G18" s="107">
        <v>78</v>
      </c>
      <c r="H18" s="107">
        <v>68</v>
      </c>
      <c r="I18" s="107">
        <v>70</v>
      </c>
      <c r="J18" s="107">
        <v>85</v>
      </c>
      <c r="K18" s="107">
        <v>77</v>
      </c>
      <c r="L18" s="107">
        <v>88</v>
      </c>
      <c r="M18" s="124">
        <v>82</v>
      </c>
      <c r="N18" s="107">
        <v>88</v>
      </c>
      <c r="O18" s="125">
        <v>83</v>
      </c>
      <c r="P18" s="107">
        <f t="shared" si="0"/>
        <v>874</v>
      </c>
      <c r="Q18" s="132">
        <f t="shared" si="1"/>
        <v>79.4545454545455</v>
      </c>
      <c r="R18" s="133">
        <f t="shared" si="2"/>
        <v>16</v>
      </c>
    </row>
    <row r="19" s="73" customFormat="1" ht="18" customHeight="1" spans="1:18">
      <c r="A19" s="106">
        <v>4</v>
      </c>
      <c r="B19" s="103" t="s">
        <v>515</v>
      </c>
      <c r="C19" s="104" t="s">
        <v>516</v>
      </c>
      <c r="D19" s="106" t="s">
        <v>510</v>
      </c>
      <c r="E19" s="107">
        <v>87</v>
      </c>
      <c r="F19" s="108">
        <v>87</v>
      </c>
      <c r="G19" s="107">
        <v>87</v>
      </c>
      <c r="H19" s="107">
        <v>93</v>
      </c>
      <c r="I19" s="107">
        <v>83</v>
      </c>
      <c r="J19" s="107">
        <v>72</v>
      </c>
      <c r="K19" s="107">
        <v>92</v>
      </c>
      <c r="L19" s="107">
        <v>85</v>
      </c>
      <c r="M19" s="124">
        <v>71</v>
      </c>
      <c r="N19" s="126">
        <v>97</v>
      </c>
      <c r="O19" s="125">
        <v>82</v>
      </c>
      <c r="P19" s="107">
        <f t="shared" si="0"/>
        <v>936</v>
      </c>
      <c r="Q19" s="132">
        <f t="shared" si="1"/>
        <v>85.0909090909091</v>
      </c>
      <c r="R19" s="133">
        <f t="shared" si="2"/>
        <v>3</v>
      </c>
    </row>
    <row r="20" s="73" customFormat="1" ht="18" customHeight="1" spans="1:18">
      <c r="A20" s="106">
        <v>5</v>
      </c>
      <c r="B20" s="103" t="s">
        <v>517</v>
      </c>
      <c r="C20" s="104" t="s">
        <v>518</v>
      </c>
      <c r="D20" s="106" t="s">
        <v>510</v>
      </c>
      <c r="E20" s="107">
        <v>87</v>
      </c>
      <c r="F20" s="108">
        <v>87</v>
      </c>
      <c r="G20" s="107">
        <v>83</v>
      </c>
      <c r="H20" s="107">
        <v>87</v>
      </c>
      <c r="I20" s="107">
        <v>92</v>
      </c>
      <c r="J20" s="107">
        <v>87</v>
      </c>
      <c r="K20" s="107">
        <v>92</v>
      </c>
      <c r="L20" s="107">
        <v>93</v>
      </c>
      <c r="M20" s="124">
        <v>71</v>
      </c>
      <c r="N20" s="126">
        <v>97</v>
      </c>
      <c r="O20" s="125">
        <v>88</v>
      </c>
      <c r="P20" s="107">
        <f t="shared" si="0"/>
        <v>964</v>
      </c>
      <c r="Q20" s="132">
        <f t="shared" si="1"/>
        <v>87.6363636363636</v>
      </c>
      <c r="R20" s="133">
        <f t="shared" si="2"/>
        <v>1</v>
      </c>
    </row>
    <row r="21" s="73" customFormat="1" ht="18" customHeight="1" spans="1:18">
      <c r="A21" s="106">
        <v>6</v>
      </c>
      <c r="B21" s="103" t="s">
        <v>519</v>
      </c>
      <c r="C21" s="104" t="s">
        <v>520</v>
      </c>
      <c r="D21" s="106" t="s">
        <v>510</v>
      </c>
      <c r="E21" s="107">
        <v>78</v>
      </c>
      <c r="F21" s="108">
        <v>80</v>
      </c>
      <c r="G21" s="107">
        <v>75</v>
      </c>
      <c r="H21" s="107">
        <v>78</v>
      </c>
      <c r="I21" s="107">
        <v>70</v>
      </c>
      <c r="J21" s="107">
        <v>72</v>
      </c>
      <c r="K21" s="107">
        <v>78</v>
      </c>
      <c r="L21" s="107">
        <v>92</v>
      </c>
      <c r="M21" s="124">
        <v>63</v>
      </c>
      <c r="N21" s="126">
        <v>95</v>
      </c>
      <c r="O21" s="125">
        <v>87</v>
      </c>
      <c r="P21" s="107">
        <f t="shared" si="0"/>
        <v>868</v>
      </c>
      <c r="Q21" s="132">
        <f t="shared" si="1"/>
        <v>78.9090909090909</v>
      </c>
      <c r="R21" s="133">
        <f t="shared" si="2"/>
        <v>19</v>
      </c>
    </row>
    <row r="22" s="73" customFormat="1" ht="18" customHeight="1" spans="1:18">
      <c r="A22" s="106">
        <v>7</v>
      </c>
      <c r="B22" s="103" t="s">
        <v>521</v>
      </c>
      <c r="C22" s="104" t="s">
        <v>522</v>
      </c>
      <c r="D22" s="106" t="s">
        <v>510</v>
      </c>
      <c r="E22" s="107">
        <v>85</v>
      </c>
      <c r="F22" s="108">
        <v>85</v>
      </c>
      <c r="G22" s="107">
        <v>72</v>
      </c>
      <c r="H22" s="107">
        <v>82</v>
      </c>
      <c r="I22" s="107">
        <v>66</v>
      </c>
      <c r="J22" s="107">
        <v>77</v>
      </c>
      <c r="K22" s="107">
        <v>75</v>
      </c>
      <c r="L22" s="107">
        <v>82</v>
      </c>
      <c r="M22" s="124">
        <v>76</v>
      </c>
      <c r="N22" s="126">
        <v>92</v>
      </c>
      <c r="O22" s="125">
        <v>76</v>
      </c>
      <c r="P22" s="107">
        <f t="shared" si="0"/>
        <v>868</v>
      </c>
      <c r="Q22" s="132">
        <f t="shared" si="1"/>
        <v>78.9090909090909</v>
      </c>
      <c r="R22" s="133">
        <f t="shared" si="2"/>
        <v>19</v>
      </c>
    </row>
    <row r="23" s="73" customFormat="1" ht="18" customHeight="1" spans="1:18">
      <c r="A23" s="106">
        <v>8</v>
      </c>
      <c r="B23" s="103" t="s">
        <v>523</v>
      </c>
      <c r="C23" s="104" t="s">
        <v>524</v>
      </c>
      <c r="D23" s="106" t="s">
        <v>510</v>
      </c>
      <c r="E23" s="107">
        <v>72</v>
      </c>
      <c r="F23" s="108">
        <v>79</v>
      </c>
      <c r="G23" s="107">
        <v>67</v>
      </c>
      <c r="H23" s="107">
        <v>80</v>
      </c>
      <c r="I23" s="107">
        <v>64</v>
      </c>
      <c r="J23" s="107">
        <v>79</v>
      </c>
      <c r="K23" s="126">
        <v>85</v>
      </c>
      <c r="L23" s="107">
        <v>85</v>
      </c>
      <c r="M23" s="124">
        <v>78</v>
      </c>
      <c r="N23" s="126">
        <v>88</v>
      </c>
      <c r="O23" s="125">
        <v>78</v>
      </c>
      <c r="P23" s="107">
        <f t="shared" si="0"/>
        <v>855</v>
      </c>
      <c r="Q23" s="132">
        <f t="shared" si="1"/>
        <v>77.7272727272727</v>
      </c>
      <c r="R23" s="133">
        <f t="shared" si="2"/>
        <v>22</v>
      </c>
    </row>
    <row r="24" s="73" customFormat="1" ht="18" customHeight="1" spans="1:18">
      <c r="A24" s="106">
        <v>9</v>
      </c>
      <c r="B24" s="103" t="s">
        <v>525</v>
      </c>
      <c r="C24" s="104" t="s">
        <v>526</v>
      </c>
      <c r="D24" s="106" t="s">
        <v>510</v>
      </c>
      <c r="E24" s="107">
        <v>75</v>
      </c>
      <c r="F24" s="108">
        <v>79</v>
      </c>
      <c r="G24" s="107">
        <v>70</v>
      </c>
      <c r="H24" s="107">
        <v>67</v>
      </c>
      <c r="I24" s="107">
        <v>76</v>
      </c>
      <c r="J24" s="107">
        <v>72</v>
      </c>
      <c r="K24" s="126">
        <v>71</v>
      </c>
      <c r="L24" s="107">
        <v>92</v>
      </c>
      <c r="M24" s="124">
        <v>56</v>
      </c>
      <c r="N24" s="126">
        <v>78</v>
      </c>
      <c r="O24" s="125">
        <v>76</v>
      </c>
      <c r="P24" s="107">
        <f t="shared" si="0"/>
        <v>812</v>
      </c>
      <c r="Q24" s="132">
        <f t="shared" si="1"/>
        <v>73.8181818181818</v>
      </c>
      <c r="R24" s="133">
        <f t="shared" si="2"/>
        <v>29</v>
      </c>
    </row>
    <row r="25" s="73" customFormat="1" ht="18" customHeight="1" spans="1:18">
      <c r="A25" s="106">
        <v>10</v>
      </c>
      <c r="B25" s="103" t="s">
        <v>527</v>
      </c>
      <c r="C25" s="104" t="s">
        <v>528</v>
      </c>
      <c r="D25" s="106" t="s">
        <v>510</v>
      </c>
      <c r="E25" s="107">
        <v>72</v>
      </c>
      <c r="F25" s="108">
        <v>80</v>
      </c>
      <c r="G25" s="107">
        <v>67</v>
      </c>
      <c r="H25" s="107">
        <v>63</v>
      </c>
      <c r="I25" s="107">
        <v>66</v>
      </c>
      <c r="J25" s="107">
        <v>75</v>
      </c>
      <c r="K25" s="126">
        <v>78</v>
      </c>
      <c r="L25" s="107">
        <v>68</v>
      </c>
      <c r="M25" s="124">
        <v>63</v>
      </c>
      <c r="N25" s="126">
        <v>72</v>
      </c>
      <c r="O25" s="125">
        <v>83</v>
      </c>
      <c r="P25" s="107">
        <f t="shared" si="0"/>
        <v>787</v>
      </c>
      <c r="Q25" s="132">
        <f t="shared" si="1"/>
        <v>71.5454545454545</v>
      </c>
      <c r="R25" s="133">
        <f t="shared" si="2"/>
        <v>32</v>
      </c>
    </row>
    <row r="26" s="73" customFormat="1" ht="18" customHeight="1" spans="1:18">
      <c r="A26" s="106">
        <v>11</v>
      </c>
      <c r="B26" s="103" t="s">
        <v>529</v>
      </c>
      <c r="C26" s="104" t="s">
        <v>530</v>
      </c>
      <c r="D26" s="106" t="s">
        <v>510</v>
      </c>
      <c r="E26" s="107">
        <v>92</v>
      </c>
      <c r="F26" s="108">
        <v>93</v>
      </c>
      <c r="G26" s="107">
        <v>87</v>
      </c>
      <c r="H26" s="107">
        <v>93</v>
      </c>
      <c r="I26" s="107">
        <v>79</v>
      </c>
      <c r="J26" s="107">
        <v>77</v>
      </c>
      <c r="K26" s="126">
        <v>80</v>
      </c>
      <c r="L26" s="107">
        <v>97</v>
      </c>
      <c r="M26" s="124">
        <v>67</v>
      </c>
      <c r="N26" s="126">
        <v>95</v>
      </c>
      <c r="O26" s="125">
        <v>83</v>
      </c>
      <c r="P26" s="107">
        <f t="shared" si="0"/>
        <v>943</v>
      </c>
      <c r="Q26" s="132">
        <f t="shared" si="1"/>
        <v>85.7272727272727</v>
      </c>
      <c r="R26" s="133">
        <f t="shared" si="2"/>
        <v>2</v>
      </c>
    </row>
    <row r="27" s="73" customFormat="1" ht="18" customHeight="1" spans="1:18">
      <c r="A27" s="106">
        <v>12</v>
      </c>
      <c r="B27" s="103" t="s">
        <v>531</v>
      </c>
      <c r="C27" s="104" t="s">
        <v>532</v>
      </c>
      <c r="D27" s="106" t="s">
        <v>510</v>
      </c>
      <c r="E27" s="107">
        <v>75</v>
      </c>
      <c r="F27" s="108">
        <v>92</v>
      </c>
      <c r="G27" s="107">
        <v>77</v>
      </c>
      <c r="H27" s="107">
        <v>88</v>
      </c>
      <c r="I27" s="107">
        <v>86</v>
      </c>
      <c r="J27" s="107">
        <v>77</v>
      </c>
      <c r="K27" s="126">
        <v>80</v>
      </c>
      <c r="L27" s="107">
        <v>95</v>
      </c>
      <c r="M27" s="124">
        <v>77</v>
      </c>
      <c r="N27" s="126">
        <v>90</v>
      </c>
      <c r="O27" s="125">
        <v>82</v>
      </c>
      <c r="P27" s="107">
        <f t="shared" si="0"/>
        <v>919</v>
      </c>
      <c r="Q27" s="132">
        <f t="shared" si="1"/>
        <v>83.5454545454545</v>
      </c>
      <c r="R27" s="133">
        <f t="shared" si="2"/>
        <v>9</v>
      </c>
    </row>
    <row r="28" s="73" customFormat="1" ht="18" customHeight="1" spans="1:18">
      <c r="A28" s="106">
        <v>13</v>
      </c>
      <c r="B28" s="103" t="s">
        <v>533</v>
      </c>
      <c r="C28" s="104" t="s">
        <v>534</v>
      </c>
      <c r="D28" s="106" t="s">
        <v>510</v>
      </c>
      <c r="E28" s="107">
        <v>78</v>
      </c>
      <c r="F28" s="108">
        <v>85</v>
      </c>
      <c r="G28" s="107">
        <v>75</v>
      </c>
      <c r="H28" s="107">
        <v>70</v>
      </c>
      <c r="I28" s="107">
        <v>60</v>
      </c>
      <c r="J28" s="107">
        <v>67</v>
      </c>
      <c r="K28" s="126">
        <v>75</v>
      </c>
      <c r="L28" s="107">
        <v>93</v>
      </c>
      <c r="M28" s="124">
        <v>73</v>
      </c>
      <c r="N28" s="126">
        <v>77</v>
      </c>
      <c r="O28" s="125">
        <v>78</v>
      </c>
      <c r="P28" s="107">
        <f t="shared" si="0"/>
        <v>831</v>
      </c>
      <c r="Q28" s="132">
        <f t="shared" si="1"/>
        <v>75.5454545454545</v>
      </c>
      <c r="R28" s="133">
        <f t="shared" si="2"/>
        <v>24</v>
      </c>
    </row>
    <row r="29" s="73" customFormat="1" ht="18" customHeight="1" spans="1:18">
      <c r="A29" s="106">
        <v>14</v>
      </c>
      <c r="B29" s="103" t="s">
        <v>535</v>
      </c>
      <c r="C29" s="104" t="s">
        <v>536</v>
      </c>
      <c r="D29" s="106" t="s">
        <v>510</v>
      </c>
      <c r="E29" s="107">
        <v>75</v>
      </c>
      <c r="F29" s="108">
        <v>89</v>
      </c>
      <c r="G29" s="107">
        <v>70</v>
      </c>
      <c r="H29" s="107">
        <v>75</v>
      </c>
      <c r="I29" s="107">
        <v>54</v>
      </c>
      <c r="J29" s="107">
        <v>75</v>
      </c>
      <c r="K29" s="126">
        <v>77</v>
      </c>
      <c r="L29" s="107">
        <v>90</v>
      </c>
      <c r="M29" s="124">
        <v>58</v>
      </c>
      <c r="N29" s="126">
        <v>85</v>
      </c>
      <c r="O29" s="125">
        <v>76</v>
      </c>
      <c r="P29" s="107">
        <f t="shared" si="0"/>
        <v>824</v>
      </c>
      <c r="Q29" s="132">
        <f t="shared" si="1"/>
        <v>74.9090909090909</v>
      </c>
      <c r="R29" s="133">
        <f t="shared" si="2"/>
        <v>27</v>
      </c>
    </row>
    <row r="30" s="73" customFormat="1" ht="18" customHeight="1" spans="1:18">
      <c r="A30" s="106">
        <v>15</v>
      </c>
      <c r="B30" s="103" t="s">
        <v>537</v>
      </c>
      <c r="C30" s="104" t="s">
        <v>538</v>
      </c>
      <c r="D30" s="106" t="s">
        <v>510</v>
      </c>
      <c r="E30" s="107">
        <v>87</v>
      </c>
      <c r="F30" s="108">
        <v>90</v>
      </c>
      <c r="G30" s="107">
        <v>73</v>
      </c>
      <c r="H30" s="107">
        <v>85</v>
      </c>
      <c r="I30" s="107">
        <v>78</v>
      </c>
      <c r="J30" s="107">
        <v>72</v>
      </c>
      <c r="K30" s="126">
        <v>88</v>
      </c>
      <c r="L30" s="107">
        <v>98</v>
      </c>
      <c r="M30" s="124">
        <v>76</v>
      </c>
      <c r="N30" s="126">
        <v>90</v>
      </c>
      <c r="O30" s="125">
        <v>88</v>
      </c>
      <c r="P30" s="107">
        <f t="shared" si="0"/>
        <v>925</v>
      </c>
      <c r="Q30" s="132">
        <f t="shared" si="1"/>
        <v>84.0909090909091</v>
      </c>
      <c r="R30" s="133">
        <f t="shared" si="2"/>
        <v>7</v>
      </c>
    </row>
    <row r="31" s="73" customFormat="1" ht="18" customHeight="1" spans="1:18">
      <c r="A31" s="106">
        <v>16</v>
      </c>
      <c r="B31" s="103" t="s">
        <v>539</v>
      </c>
      <c r="C31" s="104" t="s">
        <v>540</v>
      </c>
      <c r="D31" s="106" t="s">
        <v>510</v>
      </c>
      <c r="E31" s="107">
        <v>70</v>
      </c>
      <c r="F31" s="108">
        <v>72</v>
      </c>
      <c r="G31" s="107">
        <v>68</v>
      </c>
      <c r="H31" s="107">
        <v>63</v>
      </c>
      <c r="I31" s="107">
        <v>72</v>
      </c>
      <c r="J31" s="107">
        <v>64</v>
      </c>
      <c r="K31" s="126">
        <v>66</v>
      </c>
      <c r="L31" s="107">
        <v>90</v>
      </c>
      <c r="M31" s="124">
        <v>60</v>
      </c>
      <c r="N31" s="126">
        <v>83</v>
      </c>
      <c r="O31" s="125">
        <v>88</v>
      </c>
      <c r="P31" s="107">
        <f t="shared" si="0"/>
        <v>796</v>
      </c>
      <c r="Q31" s="132">
        <f t="shared" si="1"/>
        <v>72.3636363636364</v>
      </c>
      <c r="R31" s="133">
        <f t="shared" si="2"/>
        <v>30</v>
      </c>
    </row>
    <row r="32" s="73" customFormat="1" ht="18" customHeight="1" spans="1:18">
      <c r="A32" s="106">
        <v>17</v>
      </c>
      <c r="B32" s="103" t="s">
        <v>541</v>
      </c>
      <c r="C32" s="104" t="s">
        <v>542</v>
      </c>
      <c r="D32" s="106" t="s">
        <v>510</v>
      </c>
      <c r="E32" s="107">
        <v>87</v>
      </c>
      <c r="F32" s="108">
        <v>78</v>
      </c>
      <c r="G32" s="107">
        <v>73</v>
      </c>
      <c r="H32" s="107">
        <v>55</v>
      </c>
      <c r="I32" s="107">
        <v>75</v>
      </c>
      <c r="J32" s="107">
        <v>64</v>
      </c>
      <c r="K32" s="126">
        <v>65</v>
      </c>
      <c r="L32" s="107">
        <v>83</v>
      </c>
      <c r="M32" s="124">
        <v>68</v>
      </c>
      <c r="N32" s="126">
        <v>83</v>
      </c>
      <c r="O32" s="125">
        <v>90</v>
      </c>
      <c r="P32" s="107">
        <f t="shared" si="0"/>
        <v>821</v>
      </c>
      <c r="Q32" s="132">
        <f t="shared" si="1"/>
        <v>74.6363636363636</v>
      </c>
      <c r="R32" s="133">
        <f t="shared" si="2"/>
        <v>28</v>
      </c>
    </row>
    <row r="33" s="73" customFormat="1" ht="18" customHeight="1" spans="1:18">
      <c r="A33" s="106">
        <v>18</v>
      </c>
      <c r="B33" s="103" t="s">
        <v>543</v>
      </c>
      <c r="C33" s="104" t="s">
        <v>544</v>
      </c>
      <c r="D33" s="106" t="s">
        <v>510</v>
      </c>
      <c r="E33" s="107">
        <v>92</v>
      </c>
      <c r="F33" s="108">
        <v>80</v>
      </c>
      <c r="G33" s="107">
        <v>75</v>
      </c>
      <c r="H33" s="107">
        <v>80</v>
      </c>
      <c r="I33" s="107">
        <v>74</v>
      </c>
      <c r="J33" s="107">
        <v>70</v>
      </c>
      <c r="K33" s="126">
        <v>75</v>
      </c>
      <c r="L33" s="107">
        <v>95</v>
      </c>
      <c r="M33" s="124">
        <v>76</v>
      </c>
      <c r="N33" s="126">
        <v>88</v>
      </c>
      <c r="O33" s="125">
        <v>85</v>
      </c>
      <c r="P33" s="107">
        <f t="shared" si="0"/>
        <v>890</v>
      </c>
      <c r="Q33" s="132">
        <f t="shared" si="1"/>
        <v>80.9090909090909</v>
      </c>
      <c r="R33" s="133">
        <f t="shared" si="2"/>
        <v>13</v>
      </c>
    </row>
    <row r="34" s="73" customFormat="1" ht="18" customHeight="1" spans="1:18">
      <c r="A34" s="106">
        <v>19</v>
      </c>
      <c r="B34" s="103" t="s">
        <v>545</v>
      </c>
      <c r="C34" s="104" t="s">
        <v>546</v>
      </c>
      <c r="D34" s="106" t="s">
        <v>510</v>
      </c>
      <c r="E34" s="107">
        <v>83</v>
      </c>
      <c r="F34" s="108">
        <v>83</v>
      </c>
      <c r="G34" s="107">
        <v>75</v>
      </c>
      <c r="H34" s="107">
        <v>92</v>
      </c>
      <c r="I34" s="107">
        <v>80</v>
      </c>
      <c r="J34" s="107">
        <v>80</v>
      </c>
      <c r="K34" s="126">
        <v>90</v>
      </c>
      <c r="L34" s="107">
        <v>88</v>
      </c>
      <c r="M34" s="124">
        <v>62</v>
      </c>
      <c r="N34" s="126">
        <v>88</v>
      </c>
      <c r="O34" s="125">
        <v>87</v>
      </c>
      <c r="P34" s="107">
        <f t="shared" si="0"/>
        <v>908</v>
      </c>
      <c r="Q34" s="132">
        <f t="shared" si="1"/>
        <v>82.5454545454545</v>
      </c>
      <c r="R34" s="133">
        <f t="shared" si="2"/>
        <v>11</v>
      </c>
    </row>
    <row r="35" s="73" customFormat="1" ht="18" customHeight="1" spans="1:18">
      <c r="A35" s="106">
        <v>20</v>
      </c>
      <c r="B35" s="103" t="s">
        <v>547</v>
      </c>
      <c r="C35" s="104" t="s">
        <v>548</v>
      </c>
      <c r="D35" s="106" t="s">
        <v>510</v>
      </c>
      <c r="E35" s="107">
        <v>77</v>
      </c>
      <c r="F35" s="108">
        <v>83</v>
      </c>
      <c r="G35" s="107">
        <v>70</v>
      </c>
      <c r="H35" s="107">
        <v>63</v>
      </c>
      <c r="I35" s="126">
        <v>76</v>
      </c>
      <c r="J35" s="107">
        <v>75</v>
      </c>
      <c r="K35" s="126">
        <v>83</v>
      </c>
      <c r="L35" s="107">
        <v>90</v>
      </c>
      <c r="M35" s="124">
        <v>75</v>
      </c>
      <c r="N35" s="126">
        <v>88</v>
      </c>
      <c r="O35" s="125">
        <v>85</v>
      </c>
      <c r="P35" s="107">
        <f t="shared" si="0"/>
        <v>865</v>
      </c>
      <c r="Q35" s="132">
        <f t="shared" si="1"/>
        <v>78.6363636363636</v>
      </c>
      <c r="R35" s="133">
        <f t="shared" si="2"/>
        <v>21</v>
      </c>
    </row>
    <row r="36" s="73" customFormat="1" ht="18" customHeight="1" spans="1:18">
      <c r="A36" s="106">
        <v>21</v>
      </c>
      <c r="B36" s="103" t="s">
        <v>549</v>
      </c>
      <c r="C36" s="104" t="s">
        <v>550</v>
      </c>
      <c r="D36" s="106" t="s">
        <v>510</v>
      </c>
      <c r="E36" s="107">
        <v>87</v>
      </c>
      <c r="F36" s="108">
        <v>85</v>
      </c>
      <c r="G36" s="107">
        <v>68</v>
      </c>
      <c r="H36" s="107">
        <v>75</v>
      </c>
      <c r="I36" s="107">
        <v>81</v>
      </c>
      <c r="J36" s="107">
        <v>85</v>
      </c>
      <c r="K36" s="126">
        <v>83</v>
      </c>
      <c r="L36" s="107">
        <v>90</v>
      </c>
      <c r="M36" s="124">
        <v>72</v>
      </c>
      <c r="N36" s="126">
        <v>88</v>
      </c>
      <c r="O36" s="125">
        <v>87</v>
      </c>
      <c r="P36" s="107">
        <f t="shared" si="0"/>
        <v>901</v>
      </c>
      <c r="Q36" s="132">
        <f t="shared" si="1"/>
        <v>81.9090909090909</v>
      </c>
      <c r="R36" s="133">
        <f t="shared" si="2"/>
        <v>12</v>
      </c>
    </row>
    <row r="37" s="73" customFormat="1" ht="18" customHeight="1" spans="1:18">
      <c r="A37" s="106">
        <v>22</v>
      </c>
      <c r="B37" s="103" t="s">
        <v>551</v>
      </c>
      <c r="C37" s="104" t="s">
        <v>552</v>
      </c>
      <c r="D37" s="106" t="s">
        <v>510</v>
      </c>
      <c r="E37" s="107">
        <v>87</v>
      </c>
      <c r="F37" s="108">
        <v>90</v>
      </c>
      <c r="G37" s="107">
        <v>75</v>
      </c>
      <c r="H37" s="107">
        <v>82</v>
      </c>
      <c r="I37" s="107">
        <v>81</v>
      </c>
      <c r="J37" s="107">
        <v>77</v>
      </c>
      <c r="K37" s="126">
        <v>80</v>
      </c>
      <c r="L37" s="107">
        <v>92</v>
      </c>
      <c r="M37" s="124">
        <v>83</v>
      </c>
      <c r="N37" s="126">
        <v>92</v>
      </c>
      <c r="O37" s="125">
        <v>87</v>
      </c>
      <c r="P37" s="107">
        <f t="shared" si="0"/>
        <v>926</v>
      </c>
      <c r="Q37" s="132">
        <f t="shared" si="1"/>
        <v>84.1818181818182</v>
      </c>
      <c r="R37" s="133">
        <f t="shared" si="2"/>
        <v>5</v>
      </c>
    </row>
    <row r="38" s="73" customFormat="1" ht="18" customHeight="1" spans="1:18">
      <c r="A38" s="106">
        <v>23</v>
      </c>
      <c r="B38" s="103" t="s">
        <v>553</v>
      </c>
      <c r="C38" s="104" t="s">
        <v>554</v>
      </c>
      <c r="D38" s="106" t="s">
        <v>510</v>
      </c>
      <c r="E38" s="107">
        <v>88</v>
      </c>
      <c r="F38" s="108">
        <v>92</v>
      </c>
      <c r="G38" s="107">
        <v>78</v>
      </c>
      <c r="H38" s="107">
        <v>78</v>
      </c>
      <c r="I38" s="107">
        <v>76</v>
      </c>
      <c r="J38" s="107">
        <v>75</v>
      </c>
      <c r="K38" s="126">
        <v>80</v>
      </c>
      <c r="L38" s="107">
        <v>92</v>
      </c>
      <c r="M38" s="124">
        <v>85</v>
      </c>
      <c r="N38" s="126">
        <v>92</v>
      </c>
      <c r="O38" s="125">
        <v>87</v>
      </c>
      <c r="P38" s="107">
        <f t="shared" si="0"/>
        <v>923</v>
      </c>
      <c r="Q38" s="132">
        <f t="shared" si="1"/>
        <v>83.9090909090909</v>
      </c>
      <c r="R38" s="133">
        <f t="shared" si="2"/>
        <v>8</v>
      </c>
    </row>
    <row r="39" s="73" customFormat="1" ht="18" customHeight="1" spans="1:18">
      <c r="A39" s="106">
        <v>24</v>
      </c>
      <c r="B39" s="103" t="s">
        <v>555</v>
      </c>
      <c r="C39" s="104" t="s">
        <v>556</v>
      </c>
      <c r="D39" s="106" t="s">
        <v>510</v>
      </c>
      <c r="E39" s="107">
        <v>90</v>
      </c>
      <c r="F39" s="108">
        <v>90</v>
      </c>
      <c r="G39" s="107">
        <v>65</v>
      </c>
      <c r="H39" s="107">
        <v>62</v>
      </c>
      <c r="I39" s="107">
        <v>76</v>
      </c>
      <c r="J39" s="107">
        <v>77</v>
      </c>
      <c r="K39" s="126">
        <v>78</v>
      </c>
      <c r="L39" s="107">
        <v>90</v>
      </c>
      <c r="M39" s="124">
        <v>60</v>
      </c>
      <c r="N39" s="126">
        <v>80</v>
      </c>
      <c r="O39" s="125">
        <v>87</v>
      </c>
      <c r="P39" s="107">
        <f t="shared" si="0"/>
        <v>855</v>
      </c>
      <c r="Q39" s="132">
        <f t="shared" si="1"/>
        <v>77.7272727272727</v>
      </c>
      <c r="R39" s="133">
        <f t="shared" si="2"/>
        <v>22</v>
      </c>
    </row>
    <row r="40" s="73" customFormat="1" ht="18" customHeight="1" spans="1:18">
      <c r="A40" s="106">
        <v>25</v>
      </c>
      <c r="B40" s="103" t="s">
        <v>557</v>
      </c>
      <c r="C40" s="104" t="s">
        <v>558</v>
      </c>
      <c r="D40" s="106" t="s">
        <v>510</v>
      </c>
      <c r="E40" s="107">
        <v>80</v>
      </c>
      <c r="F40" s="108">
        <v>80</v>
      </c>
      <c r="G40" s="107">
        <v>70</v>
      </c>
      <c r="H40" s="107">
        <v>90</v>
      </c>
      <c r="I40" s="107">
        <v>80</v>
      </c>
      <c r="J40" s="107">
        <v>77</v>
      </c>
      <c r="K40" s="126">
        <v>75</v>
      </c>
      <c r="L40" s="107">
        <v>93</v>
      </c>
      <c r="M40" s="124">
        <v>72</v>
      </c>
      <c r="N40" s="126">
        <v>85</v>
      </c>
      <c r="O40" s="125">
        <v>87</v>
      </c>
      <c r="P40" s="107">
        <f t="shared" si="0"/>
        <v>889</v>
      </c>
      <c r="Q40" s="132">
        <f t="shared" si="1"/>
        <v>80.8181818181818</v>
      </c>
      <c r="R40" s="133">
        <f t="shared" si="2"/>
        <v>14</v>
      </c>
    </row>
    <row r="41" s="73" customFormat="1" ht="18" customHeight="1" spans="1:18">
      <c r="A41" s="106">
        <v>26</v>
      </c>
      <c r="B41" s="103" t="s">
        <v>559</v>
      </c>
      <c r="C41" s="104" t="s">
        <v>560</v>
      </c>
      <c r="D41" s="106" t="s">
        <v>510</v>
      </c>
      <c r="E41" s="107">
        <v>80</v>
      </c>
      <c r="F41" s="108">
        <v>72</v>
      </c>
      <c r="G41" s="107">
        <v>78</v>
      </c>
      <c r="H41" s="107">
        <v>70</v>
      </c>
      <c r="I41" s="107">
        <v>74</v>
      </c>
      <c r="J41" s="107">
        <v>69</v>
      </c>
      <c r="K41" s="126">
        <v>60</v>
      </c>
      <c r="L41" s="107">
        <v>78</v>
      </c>
      <c r="M41" s="124">
        <v>78</v>
      </c>
      <c r="N41" s="126">
        <v>83</v>
      </c>
      <c r="O41" s="125">
        <v>83</v>
      </c>
      <c r="P41" s="107">
        <f t="shared" si="0"/>
        <v>825</v>
      </c>
      <c r="Q41" s="132">
        <f t="shared" si="1"/>
        <v>75</v>
      </c>
      <c r="R41" s="133">
        <f t="shared" si="2"/>
        <v>26</v>
      </c>
    </row>
    <row r="42" s="73" customFormat="1" ht="18" customHeight="1" spans="1:18">
      <c r="A42" s="106">
        <v>27</v>
      </c>
      <c r="B42" s="103" t="s">
        <v>561</v>
      </c>
      <c r="C42" s="104" t="s">
        <v>562</v>
      </c>
      <c r="D42" s="106" t="s">
        <v>510</v>
      </c>
      <c r="E42" s="107">
        <v>73</v>
      </c>
      <c r="F42" s="108">
        <v>72</v>
      </c>
      <c r="G42" s="107">
        <v>68</v>
      </c>
      <c r="H42" s="107">
        <v>57</v>
      </c>
      <c r="I42" s="107">
        <v>72</v>
      </c>
      <c r="J42" s="107">
        <v>65</v>
      </c>
      <c r="K42" s="126">
        <v>60</v>
      </c>
      <c r="L42" s="107">
        <v>87</v>
      </c>
      <c r="M42" s="124">
        <v>67</v>
      </c>
      <c r="N42" s="126">
        <v>90</v>
      </c>
      <c r="O42" s="125">
        <v>82</v>
      </c>
      <c r="P42" s="107">
        <f t="shared" si="0"/>
        <v>793</v>
      </c>
      <c r="Q42" s="132">
        <f t="shared" si="1"/>
        <v>72.0909090909091</v>
      </c>
      <c r="R42" s="133">
        <f t="shared" si="2"/>
        <v>31</v>
      </c>
    </row>
    <row r="43" s="73" customFormat="1" ht="18" customHeight="1" spans="1:18">
      <c r="A43" s="106">
        <v>28</v>
      </c>
      <c r="B43" s="103" t="s">
        <v>563</v>
      </c>
      <c r="C43" s="104" t="s">
        <v>564</v>
      </c>
      <c r="D43" s="106" t="s">
        <v>510</v>
      </c>
      <c r="E43" s="107">
        <v>90</v>
      </c>
      <c r="F43" s="108">
        <v>89</v>
      </c>
      <c r="G43" s="107">
        <v>65</v>
      </c>
      <c r="H43" s="107">
        <v>82</v>
      </c>
      <c r="I43" s="107">
        <v>84</v>
      </c>
      <c r="J43" s="107">
        <v>85</v>
      </c>
      <c r="K43" s="126">
        <v>83</v>
      </c>
      <c r="L43" s="107">
        <v>95</v>
      </c>
      <c r="M43" s="124">
        <v>85</v>
      </c>
      <c r="N43" s="126">
        <v>90</v>
      </c>
      <c r="O43" s="125">
        <v>85</v>
      </c>
      <c r="P43" s="107">
        <f t="shared" si="0"/>
        <v>933</v>
      </c>
      <c r="Q43" s="132">
        <f t="shared" si="1"/>
        <v>84.8181818181818</v>
      </c>
      <c r="R43" s="133">
        <f t="shared" si="2"/>
        <v>4</v>
      </c>
    </row>
    <row r="44" s="73" customFormat="1" ht="18" customHeight="1" spans="1:18">
      <c r="A44" s="106">
        <v>29</v>
      </c>
      <c r="B44" s="103" t="s">
        <v>565</v>
      </c>
      <c r="C44" s="104" t="s">
        <v>566</v>
      </c>
      <c r="D44" s="106" t="s">
        <v>510</v>
      </c>
      <c r="E44" s="107">
        <v>87</v>
      </c>
      <c r="F44" s="108">
        <v>79</v>
      </c>
      <c r="G44" s="107">
        <v>60</v>
      </c>
      <c r="H44" s="107">
        <v>78</v>
      </c>
      <c r="I44" s="107">
        <v>71</v>
      </c>
      <c r="J44" s="107">
        <v>75</v>
      </c>
      <c r="K44" s="126">
        <v>83</v>
      </c>
      <c r="L44" s="107">
        <v>90</v>
      </c>
      <c r="M44" s="124">
        <v>75</v>
      </c>
      <c r="N44" s="126">
        <v>88</v>
      </c>
      <c r="O44" s="125">
        <v>87</v>
      </c>
      <c r="P44" s="107">
        <f t="shared" si="0"/>
        <v>873</v>
      </c>
      <c r="Q44" s="132">
        <f t="shared" si="1"/>
        <v>79.3636363636364</v>
      </c>
      <c r="R44" s="133">
        <f t="shared" si="2"/>
        <v>17</v>
      </c>
    </row>
    <row r="45" s="73" customFormat="1" ht="18" customHeight="1" spans="1:18">
      <c r="A45" s="106">
        <v>30</v>
      </c>
      <c r="B45" s="103" t="s">
        <v>567</v>
      </c>
      <c r="C45" s="104" t="s">
        <v>568</v>
      </c>
      <c r="D45" s="106" t="s">
        <v>510</v>
      </c>
      <c r="E45" s="107">
        <v>72</v>
      </c>
      <c r="F45" s="108">
        <v>89</v>
      </c>
      <c r="G45" s="107">
        <v>68</v>
      </c>
      <c r="H45" s="107">
        <v>72</v>
      </c>
      <c r="I45" s="107">
        <v>76</v>
      </c>
      <c r="J45" s="107">
        <v>65</v>
      </c>
      <c r="K45" s="126">
        <v>73</v>
      </c>
      <c r="L45" s="107">
        <v>80</v>
      </c>
      <c r="M45" s="124">
        <v>65</v>
      </c>
      <c r="N45" s="126">
        <v>88</v>
      </c>
      <c r="O45" s="125">
        <v>82</v>
      </c>
      <c r="P45" s="107">
        <f t="shared" si="0"/>
        <v>830</v>
      </c>
      <c r="Q45" s="132">
        <f t="shared" si="1"/>
        <v>75.4545454545455</v>
      </c>
      <c r="R45" s="133">
        <f t="shared" si="2"/>
        <v>25</v>
      </c>
    </row>
    <row r="46" s="101" customFormat="1" ht="18" customHeight="1" spans="1:18">
      <c r="A46" s="106">
        <v>31</v>
      </c>
      <c r="B46" s="103" t="s">
        <v>569</v>
      </c>
      <c r="C46" s="104" t="s">
        <v>570</v>
      </c>
      <c r="D46" s="106" t="s">
        <v>510</v>
      </c>
      <c r="E46" s="107">
        <v>92</v>
      </c>
      <c r="F46" s="107">
        <v>93</v>
      </c>
      <c r="G46" s="107">
        <v>77</v>
      </c>
      <c r="H46" s="107">
        <v>88</v>
      </c>
      <c r="I46" s="107">
        <v>74</v>
      </c>
      <c r="J46" s="107">
        <v>72</v>
      </c>
      <c r="K46" s="126">
        <v>82</v>
      </c>
      <c r="L46" s="107">
        <v>95</v>
      </c>
      <c r="M46" s="124">
        <v>78</v>
      </c>
      <c r="N46" s="126">
        <v>88</v>
      </c>
      <c r="O46" s="107">
        <v>87</v>
      </c>
      <c r="P46" s="107">
        <f t="shared" si="0"/>
        <v>926</v>
      </c>
      <c r="Q46" s="132">
        <f t="shared" si="1"/>
        <v>84.1818181818182</v>
      </c>
      <c r="R46" s="133">
        <f t="shared" si="2"/>
        <v>5</v>
      </c>
    </row>
    <row r="47" s="101" customFormat="1" ht="18" customHeight="1" spans="1:18">
      <c r="A47" s="106">
        <v>32</v>
      </c>
      <c r="B47" s="103" t="s">
        <v>571</v>
      </c>
      <c r="C47" s="104" t="s">
        <v>572</v>
      </c>
      <c r="D47" s="106" t="s">
        <v>510</v>
      </c>
      <c r="E47" s="107">
        <v>82</v>
      </c>
      <c r="F47" s="107">
        <v>83</v>
      </c>
      <c r="G47" s="107">
        <v>78</v>
      </c>
      <c r="H47" s="107">
        <v>72</v>
      </c>
      <c r="I47" s="107">
        <v>68</v>
      </c>
      <c r="J47" s="107">
        <v>77</v>
      </c>
      <c r="K47" s="126">
        <v>78</v>
      </c>
      <c r="L47" s="107">
        <v>90</v>
      </c>
      <c r="M47" s="124">
        <v>67</v>
      </c>
      <c r="N47" s="126">
        <v>92</v>
      </c>
      <c r="O47" s="107">
        <v>85</v>
      </c>
      <c r="P47" s="107">
        <f t="shared" si="0"/>
        <v>872</v>
      </c>
      <c r="Q47" s="132">
        <f t="shared" si="1"/>
        <v>79.2727272727273</v>
      </c>
      <c r="R47" s="133">
        <f t="shared" si="2"/>
        <v>18</v>
      </c>
    </row>
    <row r="48" s="101" customFormat="1" customHeight="1" spans="1:18">
      <c r="A48" s="109"/>
      <c r="B48" s="110"/>
      <c r="C48" s="111"/>
      <c r="D48" s="112"/>
      <c r="E48" s="113"/>
      <c r="F48" s="113"/>
      <c r="G48" s="113"/>
      <c r="H48" s="113"/>
      <c r="I48" s="113"/>
      <c r="J48" s="113"/>
      <c r="K48" s="113"/>
      <c r="L48" s="113"/>
      <c r="M48" s="127"/>
      <c r="N48" s="128"/>
      <c r="O48" s="113"/>
      <c r="P48" s="113"/>
      <c r="Q48" s="134"/>
      <c r="R48" s="135"/>
    </row>
    <row r="49" s="73" customFormat="1" ht="18" customHeight="1" spans="1:18">
      <c r="A49" s="109"/>
      <c r="B49" s="110"/>
      <c r="C49" s="111"/>
      <c r="D49" s="112"/>
      <c r="E49" s="113"/>
      <c r="F49" s="113"/>
      <c r="G49" s="113"/>
      <c r="H49" s="113"/>
      <c r="I49" s="113"/>
      <c r="J49" s="113"/>
      <c r="K49" s="113"/>
      <c r="L49" s="113"/>
      <c r="M49" s="113"/>
      <c r="N49" s="128"/>
      <c r="O49" s="113"/>
      <c r="P49" s="113"/>
      <c r="Q49" s="136"/>
      <c r="R49" s="137"/>
    </row>
    <row r="50" ht="18" customHeight="1" spans="1:18">
      <c r="A50" s="2"/>
      <c r="B50" s="45"/>
      <c r="C50" s="46" t="s">
        <v>60</v>
      </c>
      <c r="D50" s="47"/>
      <c r="E50" s="47">
        <f t="shared" ref="E50:O50" si="3">MAX(E16:E45)</f>
        <v>92</v>
      </c>
      <c r="F50" s="47">
        <f t="shared" si="3"/>
        <v>95</v>
      </c>
      <c r="G50" s="47">
        <f t="shared" si="3"/>
        <v>87</v>
      </c>
      <c r="H50" s="47">
        <f t="shared" si="3"/>
        <v>93</v>
      </c>
      <c r="I50" s="47">
        <f t="shared" si="3"/>
        <v>92</v>
      </c>
      <c r="J50" s="47">
        <f t="shared" si="3"/>
        <v>87</v>
      </c>
      <c r="K50" s="47">
        <f t="shared" si="3"/>
        <v>92</v>
      </c>
      <c r="L50" s="47">
        <f t="shared" si="3"/>
        <v>98</v>
      </c>
      <c r="M50" s="47">
        <f t="shared" si="3"/>
        <v>85</v>
      </c>
      <c r="N50" s="47">
        <f t="shared" si="3"/>
        <v>97</v>
      </c>
      <c r="O50" s="47">
        <f t="shared" si="3"/>
        <v>90</v>
      </c>
      <c r="P50" s="52"/>
      <c r="Q50" s="3"/>
      <c r="R50" s="1"/>
    </row>
    <row r="51" ht="18" customHeight="1" spans="1:18">
      <c r="A51" s="2"/>
      <c r="B51" s="45"/>
      <c r="C51" s="46" t="s">
        <v>61</v>
      </c>
      <c r="D51" s="47"/>
      <c r="E51" s="47">
        <f t="shared" ref="E51:O51" si="4">MIN(E16:E45)</f>
        <v>70</v>
      </c>
      <c r="F51" s="47">
        <f t="shared" si="4"/>
        <v>72</v>
      </c>
      <c r="G51" s="47">
        <f t="shared" si="4"/>
        <v>60</v>
      </c>
      <c r="H51" s="47">
        <f t="shared" si="4"/>
        <v>55</v>
      </c>
      <c r="I51" s="47">
        <f t="shared" si="4"/>
        <v>54</v>
      </c>
      <c r="J51" s="47">
        <f t="shared" si="4"/>
        <v>64</v>
      </c>
      <c r="K51" s="47">
        <f t="shared" si="4"/>
        <v>60</v>
      </c>
      <c r="L51" s="47">
        <f t="shared" si="4"/>
        <v>68</v>
      </c>
      <c r="M51" s="47">
        <f t="shared" si="4"/>
        <v>56</v>
      </c>
      <c r="N51" s="47">
        <f t="shared" si="4"/>
        <v>72</v>
      </c>
      <c r="O51" s="47">
        <f t="shared" si="4"/>
        <v>76</v>
      </c>
      <c r="P51" s="52"/>
      <c r="Q51" s="3"/>
      <c r="R51" s="1"/>
    </row>
    <row r="52" ht="18" customHeight="1" spans="1:18">
      <c r="A52" s="2"/>
      <c r="B52" s="45"/>
      <c r="C52" s="46" t="s">
        <v>62</v>
      </c>
      <c r="D52" s="47"/>
      <c r="E52" s="47">
        <f t="shared" ref="E52:O52" si="5">AVERAGE(E16:E45)</f>
        <v>81.6</v>
      </c>
      <c r="F52" s="47">
        <f t="shared" si="5"/>
        <v>84.0666666666667</v>
      </c>
      <c r="G52" s="47">
        <f t="shared" si="5"/>
        <v>72.7666666666667</v>
      </c>
      <c r="H52" s="47">
        <f t="shared" si="5"/>
        <v>76.2333333333333</v>
      </c>
      <c r="I52" s="47">
        <f t="shared" si="5"/>
        <v>74.9333333333333</v>
      </c>
      <c r="J52" s="47">
        <f t="shared" si="5"/>
        <v>74.6</v>
      </c>
      <c r="K52" s="47">
        <f t="shared" si="5"/>
        <v>78.1666666666667</v>
      </c>
      <c r="L52" s="47">
        <f t="shared" si="5"/>
        <v>89.3666666666667</v>
      </c>
      <c r="M52" s="47">
        <f t="shared" si="5"/>
        <v>71.3333333333333</v>
      </c>
      <c r="N52" s="47">
        <f t="shared" si="5"/>
        <v>87.5</v>
      </c>
      <c r="O52" s="47">
        <f t="shared" si="5"/>
        <v>83.5666666666667</v>
      </c>
      <c r="P52" s="52"/>
      <c r="Q52" s="3"/>
      <c r="R52" s="1"/>
    </row>
    <row r="53" ht="20.1" customHeight="1" spans="3:3">
      <c r="C53" s="68"/>
    </row>
    <row r="54" ht="20.1" customHeight="1" spans="3:16">
      <c r="C54" t="s">
        <v>63</v>
      </c>
      <c r="D54" s="114"/>
      <c r="E54" s="115"/>
      <c r="F54" s="115"/>
      <c r="G54" s="115"/>
      <c r="H54" s="115"/>
      <c r="I54" s="115"/>
      <c r="J54" s="115"/>
      <c r="K54" s="115"/>
      <c r="L54" s="118" t="s">
        <v>64</v>
      </c>
      <c r="M54" s="115"/>
      <c r="N54" s="115"/>
      <c r="O54" s="115"/>
      <c r="P54" s="115"/>
    </row>
    <row r="55" ht="20.1" customHeight="1" spans="3:16">
      <c r="C55" s="116" t="s">
        <v>65</v>
      </c>
      <c r="D55" s="114"/>
      <c r="E55" s="71" t="s">
        <v>66</v>
      </c>
      <c r="F55" s="115"/>
      <c r="G55" s="115"/>
      <c r="H55" s="115"/>
      <c r="I55" s="115"/>
      <c r="J55" s="115"/>
      <c r="K55" s="115"/>
      <c r="L55" s="129" t="s">
        <v>573</v>
      </c>
      <c r="N55" s="115"/>
      <c r="O55" s="115"/>
      <c r="P55" s="115"/>
    </row>
    <row r="56" ht="20.1" customHeight="1" spans="3:16">
      <c r="C56" s="117"/>
      <c r="D56" s="114"/>
      <c r="E56" s="114"/>
      <c r="F56" s="115"/>
      <c r="G56" s="115"/>
      <c r="H56" s="115"/>
      <c r="I56" s="115"/>
      <c r="J56" s="115"/>
      <c r="K56" s="115"/>
      <c r="L56" s="115"/>
      <c r="M56" s="115"/>
      <c r="N56" s="115"/>
      <c r="O56" s="115"/>
      <c r="P56" s="115"/>
    </row>
    <row r="57" ht="20.1" customHeight="1" spans="3:16">
      <c r="C57" s="117"/>
      <c r="D57" s="114"/>
      <c r="E57" s="114"/>
      <c r="F57" s="115"/>
      <c r="G57" s="115"/>
      <c r="H57" s="115"/>
      <c r="I57" s="115"/>
      <c r="J57" s="115"/>
      <c r="K57" s="115"/>
      <c r="M57" s="115"/>
      <c r="N57" s="115"/>
      <c r="O57" s="115"/>
      <c r="P57" s="115"/>
    </row>
    <row r="58" ht="20.1" customHeight="1" spans="3:16">
      <c r="C58" s="118" t="s">
        <v>68</v>
      </c>
      <c r="D58" s="114"/>
      <c r="E58" t="s">
        <v>69</v>
      </c>
      <c r="F58" s="115"/>
      <c r="G58" s="115"/>
      <c r="H58" s="115"/>
      <c r="I58" s="115"/>
      <c r="J58" s="115"/>
      <c r="K58" s="115"/>
      <c r="L58" s="118" t="s">
        <v>574</v>
      </c>
      <c r="M58" s="115"/>
      <c r="N58" s="115"/>
      <c r="O58" s="115"/>
      <c r="P58" s="115"/>
    </row>
    <row r="59" ht="20.1" customHeight="1" spans="3:16">
      <c r="C59" s="116" t="s">
        <v>71</v>
      </c>
      <c r="G59" s="115"/>
      <c r="H59" s="115"/>
      <c r="I59" s="115"/>
      <c r="J59" s="115"/>
      <c r="K59" s="115"/>
      <c r="L59" s="116" t="s">
        <v>575</v>
      </c>
      <c r="M59" s="115"/>
      <c r="N59" s="115"/>
      <c r="O59" s="115"/>
      <c r="P59" s="115"/>
    </row>
    <row r="60" ht="20.1" customHeight="1" spans="3:16">
      <c r="C60" s="115"/>
      <c r="F60" s="115"/>
      <c r="G60" s="115"/>
      <c r="H60" s="115"/>
      <c r="I60" s="115"/>
      <c r="J60" s="115"/>
      <c r="K60" s="115"/>
      <c r="L60" s="115"/>
      <c r="M60" s="115"/>
      <c r="N60" s="115"/>
      <c r="O60" s="115"/>
      <c r="P60" s="115"/>
    </row>
    <row r="61" ht="20.1" customHeight="1" spans="3:16">
      <c r="C61" s="115"/>
      <c r="F61" s="115"/>
      <c r="G61" s="115"/>
      <c r="H61" s="115"/>
      <c r="I61" s="115"/>
      <c r="J61" s="115"/>
      <c r="K61" s="115"/>
      <c r="L61" s="115"/>
      <c r="M61" s="115"/>
      <c r="N61" s="115"/>
      <c r="O61" s="115"/>
      <c r="P61" s="115"/>
    </row>
    <row r="62" ht="20.1" customHeight="1" spans="2:16">
      <c r="B62" s="119"/>
      <c r="C62" s="120"/>
      <c r="D62" s="121"/>
      <c r="E62" s="121"/>
      <c r="F62" s="119"/>
      <c r="G62" s="119"/>
      <c r="H62" s="119"/>
      <c r="I62" s="119"/>
      <c r="J62" s="119"/>
      <c r="K62" s="119"/>
      <c r="L62" s="115"/>
      <c r="M62" s="115"/>
      <c r="N62" s="115"/>
      <c r="O62" s="115"/>
      <c r="P62" s="115"/>
    </row>
    <row r="63" ht="13.5" customHeight="1" spans="2:16">
      <c r="B63" s="119"/>
      <c r="C63" s="120"/>
      <c r="D63" s="121"/>
      <c r="E63" s="121"/>
      <c r="F63" s="119"/>
      <c r="G63" s="119"/>
      <c r="H63" s="119"/>
      <c r="I63" s="119"/>
      <c r="J63" s="119"/>
      <c r="K63" s="119"/>
      <c r="L63" s="115"/>
      <c r="M63" s="115"/>
      <c r="N63" s="115"/>
      <c r="O63" s="115"/>
      <c r="P63" s="115"/>
    </row>
    <row r="64" customHeight="1" spans="1:18">
      <c r="A64" s="4" t="s">
        <v>0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</row>
    <row r="65" customHeight="1" spans="1:18">
      <c r="A65" s="5" t="s">
        <v>1</v>
      </c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</row>
    <row r="66" customHeight="1" spans="1:18">
      <c r="A66" s="6" t="s">
        <v>2</v>
      </c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</row>
    <row r="67" customHeight="1" spans="1:18">
      <c r="A67" s="7" t="s">
        <v>3</v>
      </c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</row>
    <row r="68" customHeight="1" spans="1:18">
      <c r="A68" s="8" t="s">
        <v>4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</row>
    <row r="69" customHeight="1" spans="1:18">
      <c r="A69" s="9" t="s">
        <v>5</v>
      </c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</row>
    <row r="70" ht="10.5" customHeight="1" spans="1:18">
      <c r="A70" s="10"/>
      <c r="B70" s="10"/>
      <c r="C70" s="10"/>
      <c r="D70" s="10"/>
      <c r="E70" s="10"/>
      <c r="F70" s="10"/>
      <c r="G70" s="10"/>
      <c r="H70" s="10"/>
      <c r="I70" s="10"/>
      <c r="J70" s="29"/>
      <c r="K70" s="29"/>
      <c r="L70" s="29"/>
      <c r="M70" s="30"/>
      <c r="N70" s="30"/>
      <c r="O70" s="30"/>
      <c r="P70" s="30"/>
      <c r="Q70" s="30"/>
      <c r="R70" s="34"/>
    </row>
    <row r="71" ht="10.5" customHeight="1" spans="1:18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31"/>
      <c r="N71" s="31"/>
      <c r="O71" s="31"/>
      <c r="P71" s="31"/>
      <c r="Q71" s="31"/>
      <c r="R71" s="35"/>
    </row>
    <row r="72" customHeight="1" spans="1:18">
      <c r="A72" s="12" t="s">
        <v>6</v>
      </c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</row>
    <row r="73" customHeight="1" spans="1:18">
      <c r="A73" s="12" t="s">
        <v>7</v>
      </c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</row>
    <row r="74" customHeight="1" spans="1:18">
      <c r="A74" s="12" t="s">
        <v>8</v>
      </c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</row>
    <row r="75" ht="20.1" customHeight="1" spans="3:3">
      <c r="C75" s="68"/>
    </row>
    <row r="76" customHeight="1" spans="1:18">
      <c r="A76" s="13" t="s">
        <v>9</v>
      </c>
      <c r="B76" s="14" t="s">
        <v>10</v>
      </c>
      <c r="C76" s="14" t="s">
        <v>11</v>
      </c>
      <c r="D76" s="15" t="s">
        <v>12</v>
      </c>
      <c r="E76" s="16" t="s">
        <v>13</v>
      </c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5" t="s">
        <v>14</v>
      </c>
      <c r="Q76" s="15" t="s">
        <v>15</v>
      </c>
      <c r="R76" s="36" t="s">
        <v>16</v>
      </c>
    </row>
    <row r="77" ht="42.05" spans="1:18">
      <c r="A77" s="17"/>
      <c r="B77" s="18"/>
      <c r="C77" s="18"/>
      <c r="D77" s="19"/>
      <c r="E77" s="20" t="s">
        <v>17</v>
      </c>
      <c r="F77" s="20" t="s">
        <v>18</v>
      </c>
      <c r="G77" s="20" t="s">
        <v>19</v>
      </c>
      <c r="H77" s="20" t="s">
        <v>20</v>
      </c>
      <c r="I77" s="20" t="s">
        <v>21</v>
      </c>
      <c r="J77" s="20" t="s">
        <v>22</v>
      </c>
      <c r="K77" s="20" t="s">
        <v>23</v>
      </c>
      <c r="L77" s="20" t="s">
        <v>24</v>
      </c>
      <c r="M77" s="20" t="s">
        <v>25</v>
      </c>
      <c r="N77" s="20" t="s">
        <v>26</v>
      </c>
      <c r="O77" s="20" t="s">
        <v>27</v>
      </c>
      <c r="P77" s="19"/>
      <c r="Q77" s="19"/>
      <c r="R77" s="37"/>
    </row>
    <row r="78" s="73" customFormat="1" ht="18" customHeight="1" spans="1:18">
      <c r="A78" s="138" t="s">
        <v>28</v>
      </c>
      <c r="B78" s="138"/>
      <c r="C78" s="138"/>
      <c r="D78" s="138"/>
      <c r="E78" s="139">
        <v>75</v>
      </c>
      <c r="F78" s="139">
        <v>75</v>
      </c>
      <c r="G78" s="139">
        <v>75</v>
      </c>
      <c r="H78" s="139">
        <v>75</v>
      </c>
      <c r="I78" s="139">
        <v>75</v>
      </c>
      <c r="J78" s="139">
        <v>75</v>
      </c>
      <c r="K78" s="139">
        <v>75</v>
      </c>
      <c r="L78" s="139">
        <v>75</v>
      </c>
      <c r="M78" s="139">
        <v>75</v>
      </c>
      <c r="N78" s="139">
        <v>75</v>
      </c>
      <c r="O78" s="139">
        <v>75</v>
      </c>
      <c r="P78" s="139"/>
      <c r="Q78" s="139"/>
      <c r="R78" s="139"/>
    </row>
    <row r="79" s="73" customFormat="1" ht="18" customHeight="1" spans="1:20">
      <c r="A79" s="102">
        <v>1</v>
      </c>
      <c r="B79" s="140" t="s">
        <v>576</v>
      </c>
      <c r="C79" s="104" t="s">
        <v>577</v>
      </c>
      <c r="D79" s="102" t="s">
        <v>578</v>
      </c>
      <c r="E79" s="105">
        <v>78</v>
      </c>
      <c r="F79" s="103">
        <v>70</v>
      </c>
      <c r="G79" s="105">
        <v>68</v>
      </c>
      <c r="H79" s="105">
        <v>77</v>
      </c>
      <c r="I79" s="105">
        <v>72</v>
      </c>
      <c r="J79" s="105">
        <v>67</v>
      </c>
      <c r="K79" s="105">
        <v>80</v>
      </c>
      <c r="L79" s="105">
        <v>80</v>
      </c>
      <c r="M79" s="122">
        <v>66</v>
      </c>
      <c r="N79" s="105">
        <v>75</v>
      </c>
      <c r="O79" s="123">
        <v>83</v>
      </c>
      <c r="P79" s="105">
        <f>SUM(E79:O79)</f>
        <v>816</v>
      </c>
      <c r="Q79" s="130">
        <f>AVERAGE(E79:O79)</f>
        <v>74.1818181818182</v>
      </c>
      <c r="R79" s="131">
        <f t="shared" ref="R79:R112" si="6">RANK(P79,$P$79:$P$112)</f>
        <v>4</v>
      </c>
      <c r="T79" s="157"/>
    </row>
    <row r="80" s="73" customFormat="1" ht="18" customHeight="1" spans="1:18">
      <c r="A80" s="106">
        <v>2</v>
      </c>
      <c r="B80" s="140" t="s">
        <v>579</v>
      </c>
      <c r="C80" s="104" t="s">
        <v>580</v>
      </c>
      <c r="D80" s="106" t="s">
        <v>578</v>
      </c>
      <c r="E80" s="107">
        <v>60</v>
      </c>
      <c r="F80" s="108">
        <v>62</v>
      </c>
      <c r="G80" s="107">
        <v>35</v>
      </c>
      <c r="H80" s="107">
        <v>38</v>
      </c>
      <c r="I80" s="107">
        <v>56</v>
      </c>
      <c r="J80" s="107">
        <v>40</v>
      </c>
      <c r="K80" s="107">
        <v>37</v>
      </c>
      <c r="L80" s="107">
        <v>57</v>
      </c>
      <c r="M80" s="124">
        <v>33</v>
      </c>
      <c r="N80" s="107">
        <v>58</v>
      </c>
      <c r="O80" s="125">
        <v>67</v>
      </c>
      <c r="P80" s="107">
        <f t="shared" ref="P80:P110" si="7">SUM(E80:O80)</f>
        <v>543</v>
      </c>
      <c r="Q80" s="132">
        <f t="shared" ref="Q80:Q110" si="8">AVERAGE(E80:O80)</f>
        <v>49.3636363636364</v>
      </c>
      <c r="R80" s="131">
        <f t="shared" si="6"/>
        <v>34</v>
      </c>
    </row>
    <row r="81" s="73" customFormat="1" ht="18" customHeight="1" spans="1:18">
      <c r="A81" s="106">
        <v>3</v>
      </c>
      <c r="B81" s="140" t="s">
        <v>581</v>
      </c>
      <c r="C81" s="104" t="s">
        <v>582</v>
      </c>
      <c r="D81" s="106" t="s">
        <v>578</v>
      </c>
      <c r="E81" s="107">
        <v>58</v>
      </c>
      <c r="F81" s="108">
        <v>63</v>
      </c>
      <c r="G81" s="126">
        <v>55</v>
      </c>
      <c r="H81" s="107">
        <v>37</v>
      </c>
      <c r="I81" s="107">
        <v>54</v>
      </c>
      <c r="J81" s="107">
        <v>42</v>
      </c>
      <c r="K81" s="107">
        <v>40</v>
      </c>
      <c r="L81" s="107">
        <v>75</v>
      </c>
      <c r="M81" s="124">
        <v>56</v>
      </c>
      <c r="N81" s="107">
        <v>77</v>
      </c>
      <c r="O81" s="125">
        <v>70</v>
      </c>
      <c r="P81" s="107">
        <f t="shared" si="7"/>
        <v>627</v>
      </c>
      <c r="Q81" s="132">
        <f t="shared" si="8"/>
        <v>57</v>
      </c>
      <c r="R81" s="131">
        <f t="shared" si="6"/>
        <v>31</v>
      </c>
    </row>
    <row r="82" s="73" customFormat="1" ht="18" customHeight="1" spans="1:18">
      <c r="A82" s="106">
        <v>4</v>
      </c>
      <c r="B82" s="140" t="s">
        <v>583</v>
      </c>
      <c r="C82" s="104" t="s">
        <v>584</v>
      </c>
      <c r="D82" s="106" t="s">
        <v>578</v>
      </c>
      <c r="E82" s="107">
        <v>60</v>
      </c>
      <c r="F82" s="108">
        <v>59</v>
      </c>
      <c r="G82" s="126">
        <v>53</v>
      </c>
      <c r="H82" s="107">
        <v>35</v>
      </c>
      <c r="I82" s="107">
        <v>56</v>
      </c>
      <c r="J82" s="107">
        <v>35</v>
      </c>
      <c r="K82" s="107">
        <v>47</v>
      </c>
      <c r="L82" s="107">
        <v>78</v>
      </c>
      <c r="M82" s="124">
        <v>53</v>
      </c>
      <c r="N82" s="126">
        <v>60</v>
      </c>
      <c r="O82" s="125">
        <v>67</v>
      </c>
      <c r="P82" s="107">
        <f t="shared" si="7"/>
        <v>603</v>
      </c>
      <c r="Q82" s="132">
        <f t="shared" si="8"/>
        <v>54.8181818181818</v>
      </c>
      <c r="R82" s="131">
        <f t="shared" si="6"/>
        <v>33</v>
      </c>
    </row>
    <row r="83" s="73" customFormat="1" ht="18" customHeight="1" spans="1:18">
      <c r="A83" s="106">
        <v>5</v>
      </c>
      <c r="B83" s="140" t="s">
        <v>585</v>
      </c>
      <c r="C83" s="104" t="s">
        <v>586</v>
      </c>
      <c r="D83" s="106" t="s">
        <v>578</v>
      </c>
      <c r="E83" s="107">
        <v>63</v>
      </c>
      <c r="F83" s="108">
        <v>63</v>
      </c>
      <c r="G83" s="126">
        <v>70</v>
      </c>
      <c r="H83" s="107">
        <v>45</v>
      </c>
      <c r="I83" s="107">
        <v>64</v>
      </c>
      <c r="J83" s="107">
        <v>52</v>
      </c>
      <c r="K83" s="107">
        <v>58</v>
      </c>
      <c r="L83" s="107">
        <v>82</v>
      </c>
      <c r="M83" s="124">
        <v>53</v>
      </c>
      <c r="N83" s="126">
        <v>93</v>
      </c>
      <c r="O83" s="125">
        <v>76</v>
      </c>
      <c r="P83" s="107">
        <f t="shared" si="7"/>
        <v>719</v>
      </c>
      <c r="Q83" s="132">
        <f t="shared" si="8"/>
        <v>65.3636363636364</v>
      </c>
      <c r="R83" s="131">
        <f t="shared" si="6"/>
        <v>15</v>
      </c>
    </row>
    <row r="84" s="73" customFormat="1" ht="18" customHeight="1" spans="1:18">
      <c r="A84" s="106">
        <v>6</v>
      </c>
      <c r="B84" s="140" t="s">
        <v>587</v>
      </c>
      <c r="C84" s="104" t="s">
        <v>588</v>
      </c>
      <c r="D84" s="106" t="s">
        <v>578</v>
      </c>
      <c r="E84" s="107">
        <v>67</v>
      </c>
      <c r="F84" s="108">
        <v>72</v>
      </c>
      <c r="G84" s="126">
        <v>62</v>
      </c>
      <c r="H84" s="107">
        <v>63</v>
      </c>
      <c r="I84" s="107">
        <v>60</v>
      </c>
      <c r="J84" s="107">
        <v>55</v>
      </c>
      <c r="K84" s="107">
        <v>67</v>
      </c>
      <c r="L84" s="107">
        <v>77</v>
      </c>
      <c r="M84" s="124">
        <v>70</v>
      </c>
      <c r="N84" s="126">
        <v>82</v>
      </c>
      <c r="O84" s="125">
        <v>70</v>
      </c>
      <c r="P84" s="107">
        <f t="shared" si="7"/>
        <v>745</v>
      </c>
      <c r="Q84" s="132">
        <f t="shared" si="8"/>
        <v>67.7272727272727</v>
      </c>
      <c r="R84" s="131">
        <f t="shared" si="6"/>
        <v>9</v>
      </c>
    </row>
    <row r="85" s="73" customFormat="1" ht="18" customHeight="1" spans="1:18">
      <c r="A85" s="106">
        <v>7</v>
      </c>
      <c r="B85" s="140" t="s">
        <v>589</v>
      </c>
      <c r="C85" s="104" t="s">
        <v>590</v>
      </c>
      <c r="D85" s="106" t="s">
        <v>578</v>
      </c>
      <c r="E85" s="107">
        <v>58</v>
      </c>
      <c r="F85" s="108">
        <v>65</v>
      </c>
      <c r="G85" s="126">
        <v>62</v>
      </c>
      <c r="H85" s="107">
        <v>47</v>
      </c>
      <c r="I85" s="107">
        <v>62</v>
      </c>
      <c r="J85" s="107">
        <v>44</v>
      </c>
      <c r="K85" s="107">
        <v>52</v>
      </c>
      <c r="L85" s="107">
        <v>77</v>
      </c>
      <c r="M85" s="124">
        <v>57</v>
      </c>
      <c r="N85" s="126">
        <v>67</v>
      </c>
      <c r="O85" s="125">
        <v>76</v>
      </c>
      <c r="P85" s="107">
        <f t="shared" si="7"/>
        <v>667</v>
      </c>
      <c r="Q85" s="132">
        <f t="shared" si="8"/>
        <v>60.6363636363636</v>
      </c>
      <c r="R85" s="131">
        <f t="shared" si="6"/>
        <v>27</v>
      </c>
    </row>
    <row r="86" s="73" customFormat="1" ht="18" customHeight="1" spans="1:18">
      <c r="A86" s="106">
        <v>8</v>
      </c>
      <c r="B86" s="140" t="s">
        <v>591</v>
      </c>
      <c r="C86" s="104" t="s">
        <v>592</v>
      </c>
      <c r="D86" s="106" t="s">
        <v>578</v>
      </c>
      <c r="E86" s="107">
        <v>82</v>
      </c>
      <c r="F86" s="108">
        <v>72</v>
      </c>
      <c r="G86" s="126">
        <v>63</v>
      </c>
      <c r="H86" s="107">
        <v>72</v>
      </c>
      <c r="I86" s="107">
        <v>72</v>
      </c>
      <c r="J86" s="107">
        <v>70</v>
      </c>
      <c r="K86" s="107">
        <v>80</v>
      </c>
      <c r="L86" s="107">
        <v>88</v>
      </c>
      <c r="M86" s="124">
        <v>70</v>
      </c>
      <c r="N86" s="126">
        <v>87</v>
      </c>
      <c r="O86" s="125">
        <v>77</v>
      </c>
      <c r="P86" s="107">
        <f t="shared" si="7"/>
        <v>833</v>
      </c>
      <c r="Q86" s="132">
        <f t="shared" si="8"/>
        <v>75.7272727272727</v>
      </c>
      <c r="R86" s="131">
        <f t="shared" si="6"/>
        <v>1</v>
      </c>
    </row>
    <row r="87" s="73" customFormat="1" ht="18" customHeight="1" spans="1:18">
      <c r="A87" s="106">
        <v>9</v>
      </c>
      <c r="B87" s="140" t="s">
        <v>593</v>
      </c>
      <c r="C87" s="104" t="s">
        <v>594</v>
      </c>
      <c r="D87" s="106" t="s">
        <v>578</v>
      </c>
      <c r="E87" s="107">
        <v>63</v>
      </c>
      <c r="F87" s="108">
        <v>63</v>
      </c>
      <c r="G87" s="126">
        <v>57</v>
      </c>
      <c r="H87" s="107">
        <v>55</v>
      </c>
      <c r="I87" s="107">
        <v>70</v>
      </c>
      <c r="J87" s="107">
        <v>69</v>
      </c>
      <c r="K87" s="107">
        <v>73</v>
      </c>
      <c r="L87" s="107">
        <v>87</v>
      </c>
      <c r="M87" s="124">
        <v>68</v>
      </c>
      <c r="N87" s="126">
        <v>85</v>
      </c>
      <c r="O87" s="125">
        <v>76</v>
      </c>
      <c r="P87" s="107">
        <f t="shared" si="7"/>
        <v>766</v>
      </c>
      <c r="Q87" s="132">
        <f t="shared" si="8"/>
        <v>69.6363636363636</v>
      </c>
      <c r="R87" s="131">
        <f t="shared" si="6"/>
        <v>7</v>
      </c>
    </row>
    <row r="88" s="73" customFormat="1" ht="18" customHeight="1" spans="1:18">
      <c r="A88" s="106">
        <v>10</v>
      </c>
      <c r="B88" s="140" t="s">
        <v>595</v>
      </c>
      <c r="C88" s="104" t="s">
        <v>596</v>
      </c>
      <c r="D88" s="106" t="s">
        <v>578</v>
      </c>
      <c r="E88" s="107">
        <v>70</v>
      </c>
      <c r="F88" s="108">
        <v>67</v>
      </c>
      <c r="G88" s="126">
        <v>70</v>
      </c>
      <c r="H88" s="107">
        <v>73</v>
      </c>
      <c r="I88" s="107">
        <v>64</v>
      </c>
      <c r="J88" s="107">
        <v>74</v>
      </c>
      <c r="K88" s="107">
        <v>77</v>
      </c>
      <c r="L88" s="107">
        <v>95</v>
      </c>
      <c r="M88" s="124">
        <v>66</v>
      </c>
      <c r="N88" s="126">
        <v>93</v>
      </c>
      <c r="O88" s="125">
        <v>77</v>
      </c>
      <c r="P88" s="107">
        <f t="shared" si="7"/>
        <v>826</v>
      </c>
      <c r="Q88" s="132">
        <f t="shared" si="8"/>
        <v>75.0909090909091</v>
      </c>
      <c r="R88" s="131">
        <f t="shared" si="6"/>
        <v>2</v>
      </c>
    </row>
    <row r="89" s="73" customFormat="1" ht="18" customHeight="1" spans="1:18">
      <c r="A89" s="106">
        <v>11</v>
      </c>
      <c r="B89" s="140" t="s">
        <v>597</v>
      </c>
      <c r="C89" s="104" t="s">
        <v>598</v>
      </c>
      <c r="D89" s="106" t="s">
        <v>578</v>
      </c>
      <c r="E89" s="107">
        <v>72</v>
      </c>
      <c r="F89" s="108">
        <v>73</v>
      </c>
      <c r="G89" s="126">
        <v>77</v>
      </c>
      <c r="H89" s="107">
        <v>57</v>
      </c>
      <c r="I89" s="107">
        <v>66</v>
      </c>
      <c r="J89" s="107">
        <v>75</v>
      </c>
      <c r="K89" s="107">
        <v>73</v>
      </c>
      <c r="L89" s="107">
        <v>78</v>
      </c>
      <c r="M89" s="124">
        <v>61</v>
      </c>
      <c r="N89" s="126">
        <v>93</v>
      </c>
      <c r="O89" s="125">
        <v>85</v>
      </c>
      <c r="P89" s="107">
        <f t="shared" si="7"/>
        <v>810</v>
      </c>
      <c r="Q89" s="132">
        <f t="shared" si="8"/>
        <v>73.6363636363636</v>
      </c>
      <c r="R89" s="131">
        <f t="shared" si="6"/>
        <v>5</v>
      </c>
    </row>
    <row r="90" s="73" customFormat="1" ht="18" customHeight="1" spans="1:18">
      <c r="A90" s="106">
        <v>12</v>
      </c>
      <c r="B90" s="140" t="s">
        <v>599</v>
      </c>
      <c r="C90" s="104" t="s">
        <v>600</v>
      </c>
      <c r="D90" s="106" t="s">
        <v>578</v>
      </c>
      <c r="E90" s="107">
        <v>57</v>
      </c>
      <c r="F90" s="108">
        <v>60</v>
      </c>
      <c r="G90" s="126">
        <v>58</v>
      </c>
      <c r="H90" s="107">
        <v>37</v>
      </c>
      <c r="I90" s="107">
        <v>54</v>
      </c>
      <c r="J90" s="107">
        <v>49</v>
      </c>
      <c r="K90" s="107">
        <v>57</v>
      </c>
      <c r="L90" s="107">
        <v>65</v>
      </c>
      <c r="M90" s="124">
        <v>45</v>
      </c>
      <c r="N90" s="126">
        <v>70</v>
      </c>
      <c r="O90" s="125">
        <v>67</v>
      </c>
      <c r="P90" s="107">
        <f t="shared" si="7"/>
        <v>619</v>
      </c>
      <c r="Q90" s="132">
        <f t="shared" si="8"/>
        <v>56.2727272727273</v>
      </c>
      <c r="R90" s="131">
        <f t="shared" si="6"/>
        <v>32</v>
      </c>
    </row>
    <row r="91" s="73" customFormat="1" ht="18" customHeight="1" spans="1:18">
      <c r="A91" s="106">
        <v>13</v>
      </c>
      <c r="B91" s="140" t="s">
        <v>601</v>
      </c>
      <c r="C91" s="104" t="s">
        <v>602</v>
      </c>
      <c r="D91" s="106" t="s">
        <v>578</v>
      </c>
      <c r="E91" s="107">
        <v>75</v>
      </c>
      <c r="F91" s="108">
        <v>72</v>
      </c>
      <c r="G91" s="126">
        <v>53</v>
      </c>
      <c r="H91" s="107">
        <v>65</v>
      </c>
      <c r="I91" s="107">
        <v>78</v>
      </c>
      <c r="J91" s="107">
        <v>70</v>
      </c>
      <c r="K91" s="107">
        <v>85</v>
      </c>
      <c r="L91" s="107">
        <v>87</v>
      </c>
      <c r="M91" s="124">
        <v>67</v>
      </c>
      <c r="N91" s="126">
        <v>88</v>
      </c>
      <c r="O91" s="125">
        <v>80</v>
      </c>
      <c r="P91" s="107">
        <f t="shared" si="7"/>
        <v>820</v>
      </c>
      <c r="Q91" s="132">
        <f t="shared" si="8"/>
        <v>74.5454545454545</v>
      </c>
      <c r="R91" s="131">
        <f t="shared" si="6"/>
        <v>3</v>
      </c>
    </row>
    <row r="92" s="73" customFormat="1" ht="18" customHeight="1" spans="1:18">
      <c r="A92" s="106">
        <v>14</v>
      </c>
      <c r="B92" s="140" t="s">
        <v>603</v>
      </c>
      <c r="C92" s="104" t="s">
        <v>604</v>
      </c>
      <c r="D92" s="106" t="s">
        <v>578</v>
      </c>
      <c r="E92" s="107">
        <v>63</v>
      </c>
      <c r="F92" s="108">
        <v>67</v>
      </c>
      <c r="G92" s="126">
        <v>60</v>
      </c>
      <c r="H92" s="107">
        <v>53</v>
      </c>
      <c r="I92" s="107">
        <v>64</v>
      </c>
      <c r="J92" s="107">
        <v>55</v>
      </c>
      <c r="K92" s="107">
        <v>78</v>
      </c>
      <c r="L92" s="107">
        <v>92</v>
      </c>
      <c r="M92" s="124">
        <v>80</v>
      </c>
      <c r="N92" s="126">
        <v>80</v>
      </c>
      <c r="O92" s="125">
        <v>76</v>
      </c>
      <c r="P92" s="107">
        <f t="shared" si="7"/>
        <v>768</v>
      </c>
      <c r="Q92" s="132">
        <f t="shared" si="8"/>
        <v>69.8181818181818</v>
      </c>
      <c r="R92" s="131">
        <f t="shared" si="6"/>
        <v>6</v>
      </c>
    </row>
    <row r="93" s="73" customFormat="1" ht="18" customHeight="1" spans="1:18">
      <c r="A93" s="106">
        <v>15</v>
      </c>
      <c r="B93" s="140" t="s">
        <v>605</v>
      </c>
      <c r="C93" s="104" t="s">
        <v>606</v>
      </c>
      <c r="D93" s="106" t="s">
        <v>578</v>
      </c>
      <c r="E93" s="107">
        <v>60</v>
      </c>
      <c r="F93" s="108">
        <v>60</v>
      </c>
      <c r="G93" s="126">
        <v>65</v>
      </c>
      <c r="H93" s="107">
        <v>47</v>
      </c>
      <c r="I93" s="107">
        <v>64</v>
      </c>
      <c r="J93" s="107">
        <v>55</v>
      </c>
      <c r="K93" s="107">
        <v>77</v>
      </c>
      <c r="L93" s="107">
        <v>63</v>
      </c>
      <c r="M93" s="124">
        <v>70</v>
      </c>
      <c r="N93" s="126">
        <v>75</v>
      </c>
      <c r="O93" s="125">
        <v>78</v>
      </c>
      <c r="P93" s="107">
        <f t="shared" si="7"/>
        <v>714</v>
      </c>
      <c r="Q93" s="132">
        <f t="shared" si="8"/>
        <v>64.9090909090909</v>
      </c>
      <c r="R93" s="131">
        <f t="shared" si="6"/>
        <v>17</v>
      </c>
    </row>
    <row r="94" s="73" customFormat="1" ht="18" customHeight="1" spans="1:18">
      <c r="A94" s="106">
        <v>16</v>
      </c>
      <c r="B94" s="140" t="s">
        <v>607</v>
      </c>
      <c r="C94" s="104" t="s">
        <v>608</v>
      </c>
      <c r="D94" s="106" t="s">
        <v>578</v>
      </c>
      <c r="E94" s="107">
        <v>63</v>
      </c>
      <c r="F94" s="108">
        <v>62</v>
      </c>
      <c r="G94" s="126">
        <v>60</v>
      </c>
      <c r="H94" s="107">
        <v>75</v>
      </c>
      <c r="I94" s="107">
        <v>58</v>
      </c>
      <c r="J94" s="107">
        <v>55</v>
      </c>
      <c r="K94" s="107">
        <v>58</v>
      </c>
      <c r="L94" s="107">
        <v>83</v>
      </c>
      <c r="M94" s="124">
        <v>45</v>
      </c>
      <c r="N94" s="126">
        <v>73</v>
      </c>
      <c r="O94" s="125">
        <v>78</v>
      </c>
      <c r="P94" s="107">
        <f t="shared" si="7"/>
        <v>710</v>
      </c>
      <c r="Q94" s="132">
        <f t="shared" si="8"/>
        <v>64.5454545454545</v>
      </c>
      <c r="R94" s="131">
        <f t="shared" si="6"/>
        <v>20</v>
      </c>
    </row>
    <row r="95" s="73" customFormat="1" ht="18" customHeight="1" spans="1:18">
      <c r="A95" s="106">
        <v>17</v>
      </c>
      <c r="B95" s="140" t="s">
        <v>609</v>
      </c>
      <c r="C95" s="104" t="s">
        <v>610</v>
      </c>
      <c r="D95" s="106" t="s">
        <v>578</v>
      </c>
      <c r="E95" s="107">
        <v>63</v>
      </c>
      <c r="F95" s="108">
        <v>62</v>
      </c>
      <c r="G95" s="126">
        <v>48</v>
      </c>
      <c r="H95" s="107">
        <v>52</v>
      </c>
      <c r="I95" s="107">
        <v>58</v>
      </c>
      <c r="J95" s="107">
        <v>52</v>
      </c>
      <c r="K95" s="107">
        <v>46</v>
      </c>
      <c r="L95" s="107">
        <v>63</v>
      </c>
      <c r="M95" s="124">
        <v>50</v>
      </c>
      <c r="N95" s="126">
        <v>62</v>
      </c>
      <c r="O95" s="125">
        <v>76</v>
      </c>
      <c r="P95" s="107">
        <f t="shared" si="7"/>
        <v>632</v>
      </c>
      <c r="Q95" s="132">
        <f t="shared" si="8"/>
        <v>57.4545454545455</v>
      </c>
      <c r="R95" s="131">
        <f t="shared" si="6"/>
        <v>30</v>
      </c>
    </row>
    <row r="96" s="73" customFormat="1" ht="18" customHeight="1" spans="1:18">
      <c r="A96" s="106">
        <v>18</v>
      </c>
      <c r="B96" s="140" t="s">
        <v>611</v>
      </c>
      <c r="C96" s="104" t="s">
        <v>612</v>
      </c>
      <c r="D96" s="106" t="s">
        <v>578</v>
      </c>
      <c r="E96" s="107">
        <v>68</v>
      </c>
      <c r="F96" s="108">
        <v>63</v>
      </c>
      <c r="G96" s="126">
        <v>57</v>
      </c>
      <c r="H96" s="107">
        <v>60</v>
      </c>
      <c r="I96" s="107">
        <v>54</v>
      </c>
      <c r="J96" s="107">
        <v>67</v>
      </c>
      <c r="K96" s="107">
        <v>50</v>
      </c>
      <c r="L96" s="107">
        <v>77</v>
      </c>
      <c r="M96" s="124">
        <v>56</v>
      </c>
      <c r="N96" s="126">
        <v>78</v>
      </c>
      <c r="O96" s="125">
        <v>82</v>
      </c>
      <c r="P96" s="107">
        <f t="shared" si="7"/>
        <v>712</v>
      </c>
      <c r="Q96" s="132">
        <f t="shared" si="8"/>
        <v>64.7272727272727</v>
      </c>
      <c r="R96" s="131">
        <f t="shared" si="6"/>
        <v>19</v>
      </c>
    </row>
    <row r="97" s="73" customFormat="1" ht="18" customHeight="1" spans="1:18">
      <c r="A97" s="106">
        <v>19</v>
      </c>
      <c r="B97" s="140" t="s">
        <v>613</v>
      </c>
      <c r="C97" s="104" t="s">
        <v>614</v>
      </c>
      <c r="D97" s="106" t="s">
        <v>578</v>
      </c>
      <c r="E97" s="107">
        <v>73</v>
      </c>
      <c r="F97" s="108">
        <v>75</v>
      </c>
      <c r="G97" s="126">
        <v>70</v>
      </c>
      <c r="H97" s="107">
        <v>67</v>
      </c>
      <c r="I97" s="107">
        <v>54</v>
      </c>
      <c r="J97" s="107">
        <v>65</v>
      </c>
      <c r="K97" s="107">
        <v>57</v>
      </c>
      <c r="L97" s="107">
        <v>77</v>
      </c>
      <c r="M97" s="124">
        <v>65</v>
      </c>
      <c r="N97" s="126">
        <v>83</v>
      </c>
      <c r="O97" s="125">
        <v>76</v>
      </c>
      <c r="P97" s="107">
        <f t="shared" si="7"/>
        <v>762</v>
      </c>
      <c r="Q97" s="132">
        <f t="shared" si="8"/>
        <v>69.2727272727273</v>
      </c>
      <c r="R97" s="131">
        <f t="shared" si="6"/>
        <v>8</v>
      </c>
    </row>
    <row r="98" s="73" customFormat="1" ht="18" customHeight="1" spans="1:18">
      <c r="A98" s="106">
        <v>20</v>
      </c>
      <c r="B98" s="140" t="s">
        <v>615</v>
      </c>
      <c r="C98" s="104" t="s">
        <v>616</v>
      </c>
      <c r="D98" s="106" t="s">
        <v>578</v>
      </c>
      <c r="E98" s="107">
        <v>63</v>
      </c>
      <c r="F98" s="108">
        <v>69</v>
      </c>
      <c r="G98" s="126">
        <v>45</v>
      </c>
      <c r="H98" s="107">
        <v>50</v>
      </c>
      <c r="I98" s="126">
        <v>58</v>
      </c>
      <c r="J98" s="107">
        <v>55</v>
      </c>
      <c r="K98" s="107">
        <v>57</v>
      </c>
      <c r="L98" s="107">
        <v>65</v>
      </c>
      <c r="M98" s="124">
        <v>56</v>
      </c>
      <c r="N98" s="126">
        <v>73</v>
      </c>
      <c r="O98" s="125">
        <v>65</v>
      </c>
      <c r="P98" s="107">
        <f t="shared" si="7"/>
        <v>656</v>
      </c>
      <c r="Q98" s="132">
        <f t="shared" si="8"/>
        <v>59.6363636363636</v>
      </c>
      <c r="R98" s="131">
        <f t="shared" si="6"/>
        <v>28</v>
      </c>
    </row>
    <row r="99" s="73" customFormat="1" ht="18" customHeight="1" spans="1:18">
      <c r="A99" s="106">
        <v>21</v>
      </c>
      <c r="B99" s="140" t="s">
        <v>617</v>
      </c>
      <c r="C99" s="104" t="s">
        <v>618</v>
      </c>
      <c r="D99" s="106" t="s">
        <v>578</v>
      </c>
      <c r="E99" s="107">
        <v>70</v>
      </c>
      <c r="F99" s="108">
        <v>72</v>
      </c>
      <c r="G99" s="126">
        <v>53</v>
      </c>
      <c r="H99" s="107">
        <v>50</v>
      </c>
      <c r="I99" s="107">
        <v>56</v>
      </c>
      <c r="J99" s="107">
        <v>54</v>
      </c>
      <c r="K99" s="107">
        <v>72</v>
      </c>
      <c r="L99" s="107">
        <v>62</v>
      </c>
      <c r="M99" s="124">
        <v>52</v>
      </c>
      <c r="N99" s="126">
        <v>63</v>
      </c>
      <c r="O99" s="125">
        <v>70</v>
      </c>
      <c r="P99" s="107">
        <f t="shared" si="7"/>
        <v>674</v>
      </c>
      <c r="Q99" s="132">
        <f t="shared" si="8"/>
        <v>61.2727272727273</v>
      </c>
      <c r="R99" s="131">
        <f t="shared" si="6"/>
        <v>25</v>
      </c>
    </row>
    <row r="100" s="73" customFormat="1" ht="18" customHeight="1" spans="1:18">
      <c r="A100" s="106">
        <v>22</v>
      </c>
      <c r="B100" s="140" t="s">
        <v>619</v>
      </c>
      <c r="C100" s="104" t="s">
        <v>620</v>
      </c>
      <c r="D100" s="106" t="s">
        <v>578</v>
      </c>
      <c r="E100" s="107">
        <v>70</v>
      </c>
      <c r="F100" s="108">
        <v>65</v>
      </c>
      <c r="G100" s="126">
        <v>62</v>
      </c>
      <c r="H100" s="107">
        <v>60</v>
      </c>
      <c r="I100" s="107">
        <v>50</v>
      </c>
      <c r="J100" s="107">
        <v>54</v>
      </c>
      <c r="K100" s="107">
        <v>42</v>
      </c>
      <c r="L100" s="107">
        <v>77</v>
      </c>
      <c r="M100" s="124">
        <v>40</v>
      </c>
      <c r="N100" s="126">
        <v>78</v>
      </c>
      <c r="O100" s="125">
        <v>70</v>
      </c>
      <c r="P100" s="107">
        <f t="shared" si="7"/>
        <v>668</v>
      </c>
      <c r="Q100" s="132">
        <f t="shared" si="8"/>
        <v>60.7272727272727</v>
      </c>
      <c r="R100" s="131">
        <f t="shared" si="6"/>
        <v>26</v>
      </c>
    </row>
    <row r="101" s="73" customFormat="1" ht="18" customHeight="1" spans="1:18">
      <c r="A101" s="106">
        <v>23</v>
      </c>
      <c r="B101" s="140" t="s">
        <v>621</v>
      </c>
      <c r="C101" s="104" t="s">
        <v>622</v>
      </c>
      <c r="D101" s="106" t="s">
        <v>578</v>
      </c>
      <c r="E101" s="107">
        <v>73</v>
      </c>
      <c r="F101" s="108">
        <v>72</v>
      </c>
      <c r="G101" s="126">
        <v>58</v>
      </c>
      <c r="H101" s="107">
        <v>53</v>
      </c>
      <c r="I101" s="107">
        <v>54</v>
      </c>
      <c r="J101" s="107">
        <v>55</v>
      </c>
      <c r="K101" s="107">
        <v>65</v>
      </c>
      <c r="L101" s="107">
        <v>72</v>
      </c>
      <c r="M101" s="124">
        <v>55</v>
      </c>
      <c r="N101" s="126">
        <v>85</v>
      </c>
      <c r="O101" s="125">
        <v>73</v>
      </c>
      <c r="P101" s="107">
        <f t="shared" si="7"/>
        <v>715</v>
      </c>
      <c r="Q101" s="132">
        <f t="shared" si="8"/>
        <v>65</v>
      </c>
      <c r="R101" s="131">
        <f t="shared" si="6"/>
        <v>16</v>
      </c>
    </row>
    <row r="102" s="73" customFormat="1" ht="18" customHeight="1" spans="1:18">
      <c r="A102" s="106">
        <v>24</v>
      </c>
      <c r="B102" s="140" t="s">
        <v>623</v>
      </c>
      <c r="C102" s="104" t="s">
        <v>624</v>
      </c>
      <c r="D102" s="106" t="s">
        <v>578</v>
      </c>
      <c r="E102" s="107">
        <v>65</v>
      </c>
      <c r="F102" s="108">
        <v>75</v>
      </c>
      <c r="G102" s="126">
        <v>43</v>
      </c>
      <c r="H102" s="107">
        <v>55</v>
      </c>
      <c r="I102" s="107">
        <v>54</v>
      </c>
      <c r="J102" s="107">
        <v>55</v>
      </c>
      <c r="K102" s="107">
        <v>55</v>
      </c>
      <c r="L102" s="107">
        <v>72</v>
      </c>
      <c r="M102" s="124">
        <v>64</v>
      </c>
      <c r="N102" s="126">
        <v>92</v>
      </c>
      <c r="O102" s="125">
        <v>67</v>
      </c>
      <c r="P102" s="107">
        <f t="shared" si="7"/>
        <v>697</v>
      </c>
      <c r="Q102" s="132">
        <f t="shared" si="8"/>
        <v>63.3636363636364</v>
      </c>
      <c r="R102" s="131">
        <f t="shared" si="6"/>
        <v>21</v>
      </c>
    </row>
    <row r="103" s="73" customFormat="1" ht="18" customHeight="1" spans="1:18">
      <c r="A103" s="106">
        <v>25</v>
      </c>
      <c r="B103" s="140" t="s">
        <v>625</v>
      </c>
      <c r="C103" s="104" t="s">
        <v>626</v>
      </c>
      <c r="D103" s="106" t="s">
        <v>578</v>
      </c>
      <c r="E103" s="107">
        <v>70</v>
      </c>
      <c r="F103" s="108">
        <v>65</v>
      </c>
      <c r="G103" s="126">
        <v>57</v>
      </c>
      <c r="H103" s="107">
        <v>45</v>
      </c>
      <c r="I103" s="107">
        <v>60</v>
      </c>
      <c r="J103" s="107">
        <v>60</v>
      </c>
      <c r="K103" s="107">
        <v>52</v>
      </c>
      <c r="L103" s="107">
        <v>78</v>
      </c>
      <c r="M103" s="124">
        <v>65</v>
      </c>
      <c r="N103" s="126">
        <v>72</v>
      </c>
      <c r="O103" s="125">
        <v>70</v>
      </c>
      <c r="P103" s="107">
        <f t="shared" si="7"/>
        <v>694</v>
      </c>
      <c r="Q103" s="132">
        <f t="shared" si="8"/>
        <v>63.0909090909091</v>
      </c>
      <c r="R103" s="131">
        <f t="shared" si="6"/>
        <v>22</v>
      </c>
    </row>
    <row r="104" s="73" customFormat="1" ht="18" customHeight="1" spans="1:18">
      <c r="A104" s="106">
        <v>26</v>
      </c>
      <c r="B104" s="140" t="s">
        <v>627</v>
      </c>
      <c r="C104" s="104" t="s">
        <v>628</v>
      </c>
      <c r="D104" s="106" t="s">
        <v>578</v>
      </c>
      <c r="E104" s="107">
        <v>64</v>
      </c>
      <c r="F104" s="108">
        <v>67</v>
      </c>
      <c r="G104" s="126">
        <v>70</v>
      </c>
      <c r="H104" s="107">
        <v>50</v>
      </c>
      <c r="I104" s="107">
        <v>54</v>
      </c>
      <c r="J104" s="107">
        <v>55</v>
      </c>
      <c r="K104" s="107">
        <v>57</v>
      </c>
      <c r="L104" s="107">
        <v>78</v>
      </c>
      <c r="M104" s="124">
        <v>55</v>
      </c>
      <c r="N104" s="126">
        <v>83</v>
      </c>
      <c r="O104" s="125">
        <v>80</v>
      </c>
      <c r="P104" s="107">
        <f t="shared" si="7"/>
        <v>713</v>
      </c>
      <c r="Q104" s="132">
        <f t="shared" si="8"/>
        <v>64.8181818181818</v>
      </c>
      <c r="R104" s="131">
        <f t="shared" si="6"/>
        <v>18</v>
      </c>
    </row>
    <row r="105" s="73" customFormat="1" ht="18" customHeight="1" spans="1:18">
      <c r="A105" s="106">
        <v>27</v>
      </c>
      <c r="B105" s="140" t="s">
        <v>629</v>
      </c>
      <c r="C105" s="104" t="s">
        <v>630</v>
      </c>
      <c r="D105" s="106" t="s">
        <v>578</v>
      </c>
      <c r="E105" s="107">
        <v>72</v>
      </c>
      <c r="F105" s="108">
        <v>80</v>
      </c>
      <c r="G105" s="126">
        <v>63</v>
      </c>
      <c r="H105" s="107">
        <v>40</v>
      </c>
      <c r="I105" s="107">
        <v>54</v>
      </c>
      <c r="J105" s="107">
        <v>50</v>
      </c>
      <c r="K105" s="107">
        <v>60</v>
      </c>
      <c r="L105" s="107">
        <v>73</v>
      </c>
      <c r="M105" s="124">
        <v>48</v>
      </c>
      <c r="N105" s="126">
        <v>83</v>
      </c>
      <c r="O105" s="125">
        <v>65</v>
      </c>
      <c r="P105" s="107">
        <f t="shared" si="7"/>
        <v>688</v>
      </c>
      <c r="Q105" s="132">
        <f t="shared" si="8"/>
        <v>62.5454545454545</v>
      </c>
      <c r="R105" s="131">
        <f t="shared" si="6"/>
        <v>23</v>
      </c>
    </row>
    <row r="106" s="73" customFormat="1" ht="18" customHeight="1" spans="1:18">
      <c r="A106" s="106">
        <v>28</v>
      </c>
      <c r="B106" s="140" t="s">
        <v>631</v>
      </c>
      <c r="C106" s="104" t="s">
        <v>632</v>
      </c>
      <c r="D106" s="106" t="s">
        <v>578</v>
      </c>
      <c r="E106" s="107">
        <v>68</v>
      </c>
      <c r="F106" s="108">
        <v>67</v>
      </c>
      <c r="G106" s="126">
        <v>58</v>
      </c>
      <c r="H106" s="107">
        <v>43</v>
      </c>
      <c r="I106" s="107">
        <v>60</v>
      </c>
      <c r="J106" s="107">
        <v>55</v>
      </c>
      <c r="K106" s="107">
        <v>57</v>
      </c>
      <c r="L106" s="107">
        <v>75</v>
      </c>
      <c r="M106" s="124">
        <v>56</v>
      </c>
      <c r="N106" s="126">
        <v>73</v>
      </c>
      <c r="O106" s="125">
        <v>72</v>
      </c>
      <c r="P106" s="107">
        <f t="shared" si="7"/>
        <v>684</v>
      </c>
      <c r="Q106" s="132">
        <f t="shared" si="8"/>
        <v>62.1818181818182</v>
      </c>
      <c r="R106" s="131">
        <f t="shared" si="6"/>
        <v>24</v>
      </c>
    </row>
    <row r="107" s="73" customFormat="1" ht="18" customHeight="1" spans="1:18">
      <c r="A107" s="106">
        <v>29</v>
      </c>
      <c r="B107" s="140" t="s">
        <v>633</v>
      </c>
      <c r="C107" s="104" t="s">
        <v>634</v>
      </c>
      <c r="D107" s="106" t="s">
        <v>578</v>
      </c>
      <c r="E107" s="107">
        <v>68</v>
      </c>
      <c r="F107" s="108">
        <v>70</v>
      </c>
      <c r="G107" s="126">
        <v>70</v>
      </c>
      <c r="H107" s="107">
        <v>57</v>
      </c>
      <c r="I107" s="107">
        <v>60</v>
      </c>
      <c r="J107" s="107">
        <v>52</v>
      </c>
      <c r="K107" s="107">
        <v>65</v>
      </c>
      <c r="L107" s="107">
        <v>72</v>
      </c>
      <c r="M107" s="124">
        <v>57</v>
      </c>
      <c r="N107" s="126">
        <v>97</v>
      </c>
      <c r="O107" s="125">
        <v>76</v>
      </c>
      <c r="P107" s="107">
        <f t="shared" si="7"/>
        <v>744</v>
      </c>
      <c r="Q107" s="132">
        <f t="shared" si="8"/>
        <v>67.6363636363636</v>
      </c>
      <c r="R107" s="131">
        <f t="shared" si="6"/>
        <v>10</v>
      </c>
    </row>
    <row r="108" s="73" customFormat="1" ht="18" customHeight="1" spans="1:18">
      <c r="A108" s="106">
        <v>30</v>
      </c>
      <c r="B108" s="140" t="s">
        <v>635</v>
      </c>
      <c r="C108" s="104" t="s">
        <v>636</v>
      </c>
      <c r="D108" s="106" t="s">
        <v>578</v>
      </c>
      <c r="E108" s="107">
        <v>72</v>
      </c>
      <c r="F108" s="108">
        <v>70</v>
      </c>
      <c r="G108" s="126">
        <v>52</v>
      </c>
      <c r="H108" s="107">
        <v>72</v>
      </c>
      <c r="I108" s="107">
        <v>56</v>
      </c>
      <c r="J108" s="107">
        <v>57</v>
      </c>
      <c r="K108" s="107">
        <v>70</v>
      </c>
      <c r="L108" s="107">
        <v>77</v>
      </c>
      <c r="M108" s="124">
        <v>50</v>
      </c>
      <c r="N108" s="126">
        <v>78</v>
      </c>
      <c r="O108" s="125">
        <v>77</v>
      </c>
      <c r="P108" s="107">
        <f t="shared" si="7"/>
        <v>731</v>
      </c>
      <c r="Q108" s="132">
        <f t="shared" si="8"/>
        <v>66.4545454545455</v>
      </c>
      <c r="R108" s="131">
        <f t="shared" si="6"/>
        <v>13</v>
      </c>
    </row>
    <row r="109" s="73" customFormat="1" ht="18" customHeight="1" spans="1:18">
      <c r="A109" s="106">
        <v>31</v>
      </c>
      <c r="B109" s="140">
        <v>7518</v>
      </c>
      <c r="C109" s="104" t="s">
        <v>637</v>
      </c>
      <c r="D109" s="106" t="s">
        <v>578</v>
      </c>
      <c r="E109" s="107">
        <v>65</v>
      </c>
      <c r="F109" s="108">
        <v>73</v>
      </c>
      <c r="G109" s="126">
        <v>73</v>
      </c>
      <c r="H109" s="107">
        <v>63</v>
      </c>
      <c r="I109" s="107">
        <v>56</v>
      </c>
      <c r="J109" s="107">
        <v>65</v>
      </c>
      <c r="K109" s="107">
        <v>37</v>
      </c>
      <c r="L109" s="107">
        <v>87</v>
      </c>
      <c r="M109" s="124">
        <v>62</v>
      </c>
      <c r="N109" s="126">
        <v>83</v>
      </c>
      <c r="O109" s="125">
        <v>80</v>
      </c>
      <c r="P109" s="107">
        <f t="shared" si="7"/>
        <v>744</v>
      </c>
      <c r="Q109" s="132">
        <f t="shared" si="8"/>
        <v>67.6363636363636</v>
      </c>
      <c r="R109" s="131">
        <f t="shared" si="6"/>
        <v>10</v>
      </c>
    </row>
    <row r="110" s="73" customFormat="1" ht="18" customHeight="1" spans="1:18">
      <c r="A110" s="106">
        <v>32</v>
      </c>
      <c r="B110" s="140" t="s">
        <v>638</v>
      </c>
      <c r="C110" s="104" t="s">
        <v>639</v>
      </c>
      <c r="D110" s="106" t="s">
        <v>578</v>
      </c>
      <c r="E110" s="107">
        <v>67</v>
      </c>
      <c r="F110" s="108">
        <v>69</v>
      </c>
      <c r="G110" s="126">
        <v>65</v>
      </c>
      <c r="H110" s="107">
        <v>53</v>
      </c>
      <c r="I110" s="107">
        <v>56</v>
      </c>
      <c r="J110" s="107">
        <v>57</v>
      </c>
      <c r="K110" s="107">
        <v>63</v>
      </c>
      <c r="L110" s="107">
        <v>77</v>
      </c>
      <c r="M110" s="124">
        <v>50</v>
      </c>
      <c r="N110" s="126">
        <v>90</v>
      </c>
      <c r="O110" s="125">
        <v>73</v>
      </c>
      <c r="P110" s="107">
        <f t="shared" si="7"/>
        <v>720</v>
      </c>
      <c r="Q110" s="132">
        <f t="shared" si="8"/>
        <v>65.4545454545455</v>
      </c>
      <c r="R110" s="131">
        <f t="shared" si="6"/>
        <v>14</v>
      </c>
    </row>
    <row r="111" s="73" customFormat="1" ht="18" customHeight="1" spans="1:18">
      <c r="A111" s="106">
        <v>32</v>
      </c>
      <c r="B111" s="140" t="s">
        <v>640</v>
      </c>
      <c r="C111" s="104" t="s">
        <v>641</v>
      </c>
      <c r="D111" s="106" t="s">
        <v>578</v>
      </c>
      <c r="E111" s="107">
        <v>63</v>
      </c>
      <c r="F111" s="108">
        <v>62</v>
      </c>
      <c r="G111" s="126">
        <v>52</v>
      </c>
      <c r="H111" s="107">
        <v>53</v>
      </c>
      <c r="I111" s="107">
        <v>56</v>
      </c>
      <c r="J111" s="107">
        <v>44</v>
      </c>
      <c r="K111" s="107">
        <v>53</v>
      </c>
      <c r="L111" s="107">
        <v>70</v>
      </c>
      <c r="M111" s="124">
        <v>46</v>
      </c>
      <c r="N111" s="126">
        <v>85</v>
      </c>
      <c r="O111" s="125">
        <v>68</v>
      </c>
      <c r="P111" s="107">
        <f t="shared" ref="P111:P112" si="9">SUM(E111:O111)</f>
        <v>652</v>
      </c>
      <c r="Q111" s="132">
        <f t="shared" ref="Q111:Q112" si="10">AVERAGE(E111:O111)</f>
        <v>59.2727272727273</v>
      </c>
      <c r="R111" s="131">
        <f t="shared" si="6"/>
        <v>29</v>
      </c>
    </row>
    <row r="112" s="73" customFormat="1" ht="18" customHeight="1" spans="1:18">
      <c r="A112" s="106">
        <v>32</v>
      </c>
      <c r="B112" s="141" t="s">
        <v>642</v>
      </c>
      <c r="C112" s="142" t="s">
        <v>643</v>
      </c>
      <c r="D112" s="106" t="s">
        <v>578</v>
      </c>
      <c r="E112" s="107">
        <v>70</v>
      </c>
      <c r="F112" s="108">
        <v>69</v>
      </c>
      <c r="G112" s="126">
        <v>72</v>
      </c>
      <c r="H112" s="107">
        <v>50</v>
      </c>
      <c r="I112" s="107">
        <v>62</v>
      </c>
      <c r="J112" s="107">
        <v>60</v>
      </c>
      <c r="K112" s="107">
        <v>73</v>
      </c>
      <c r="L112" s="107">
        <v>77</v>
      </c>
      <c r="M112" s="124">
        <v>55</v>
      </c>
      <c r="N112" s="126">
        <v>85</v>
      </c>
      <c r="O112" s="125">
        <v>70</v>
      </c>
      <c r="P112" s="107">
        <f t="shared" si="9"/>
        <v>743</v>
      </c>
      <c r="Q112" s="132">
        <f t="shared" si="10"/>
        <v>67.5454545454545</v>
      </c>
      <c r="R112" s="131">
        <f t="shared" si="6"/>
        <v>12</v>
      </c>
    </row>
    <row r="113" s="73" customFormat="1" ht="18" customHeight="1" spans="1:18">
      <c r="A113" s="112"/>
      <c r="B113" s="143"/>
      <c r="C113" s="144"/>
      <c r="D113" s="112"/>
      <c r="E113" s="137"/>
      <c r="F113" s="137"/>
      <c r="G113" s="137"/>
      <c r="H113" s="137"/>
      <c r="I113" s="137"/>
      <c r="J113" s="137"/>
      <c r="K113" s="137"/>
      <c r="L113" s="137"/>
      <c r="M113" s="154"/>
      <c r="N113" s="155"/>
      <c r="O113" s="137"/>
      <c r="P113" s="137"/>
      <c r="Q113" s="136"/>
      <c r="R113" s="158"/>
    </row>
    <row r="114" s="73" customFormat="1" ht="18" customHeight="1" spans="1:18">
      <c r="A114" s="112"/>
      <c r="B114" s="143"/>
      <c r="C114" s="144"/>
      <c r="D114" s="112"/>
      <c r="E114" s="137"/>
      <c r="F114" s="137"/>
      <c r="G114" s="137"/>
      <c r="H114" s="137"/>
      <c r="I114" s="137"/>
      <c r="J114" s="137"/>
      <c r="K114" s="137"/>
      <c r="L114" s="137"/>
      <c r="M114" s="154"/>
      <c r="N114" s="155"/>
      <c r="O114" s="137"/>
      <c r="P114" s="137"/>
      <c r="Q114" s="136"/>
      <c r="R114" s="158"/>
    </row>
    <row r="115" ht="18" customHeight="1" spans="1:18">
      <c r="A115" s="145"/>
      <c r="B115" s="146"/>
      <c r="C115" s="147" t="s">
        <v>60</v>
      </c>
      <c r="D115" s="148"/>
      <c r="E115" s="148">
        <f t="shared" ref="E115:O115" si="11">MAX(E79:E112)</f>
        <v>82</v>
      </c>
      <c r="F115" s="148">
        <f t="shared" si="11"/>
        <v>80</v>
      </c>
      <c r="G115" s="148">
        <f t="shared" si="11"/>
        <v>77</v>
      </c>
      <c r="H115" s="148">
        <f t="shared" si="11"/>
        <v>77</v>
      </c>
      <c r="I115" s="148">
        <f t="shared" si="11"/>
        <v>78</v>
      </c>
      <c r="J115" s="148">
        <f t="shared" si="11"/>
        <v>75</v>
      </c>
      <c r="K115" s="148">
        <f t="shared" si="11"/>
        <v>85</v>
      </c>
      <c r="L115" s="148">
        <f t="shared" si="11"/>
        <v>95</v>
      </c>
      <c r="M115" s="148">
        <f t="shared" si="11"/>
        <v>80</v>
      </c>
      <c r="N115" s="148">
        <f t="shared" si="11"/>
        <v>97</v>
      </c>
      <c r="O115" s="148">
        <f t="shared" si="11"/>
        <v>85</v>
      </c>
      <c r="P115" s="156"/>
      <c r="Q115" s="145"/>
      <c r="R115" s="159"/>
    </row>
    <row r="116" ht="18" customHeight="1" spans="1:18">
      <c r="A116" s="145"/>
      <c r="B116" s="146"/>
      <c r="C116" s="149" t="s">
        <v>61</v>
      </c>
      <c r="D116" s="148"/>
      <c r="E116" s="148">
        <f t="shared" ref="E116:O116" si="12">MIN(E79:E112)</f>
        <v>57</v>
      </c>
      <c r="F116" s="148">
        <f t="shared" si="12"/>
        <v>59</v>
      </c>
      <c r="G116" s="148">
        <f t="shared" si="12"/>
        <v>35</v>
      </c>
      <c r="H116" s="148">
        <f t="shared" si="12"/>
        <v>35</v>
      </c>
      <c r="I116" s="148">
        <f t="shared" si="12"/>
        <v>50</v>
      </c>
      <c r="J116" s="148">
        <f t="shared" si="12"/>
        <v>35</v>
      </c>
      <c r="K116" s="148">
        <f t="shared" si="12"/>
        <v>37</v>
      </c>
      <c r="L116" s="148">
        <f t="shared" si="12"/>
        <v>57</v>
      </c>
      <c r="M116" s="148">
        <f t="shared" si="12"/>
        <v>33</v>
      </c>
      <c r="N116" s="148">
        <f t="shared" si="12"/>
        <v>58</v>
      </c>
      <c r="O116" s="148">
        <f t="shared" si="12"/>
        <v>65</v>
      </c>
      <c r="P116" s="156"/>
      <c r="Q116" s="145"/>
      <c r="R116" s="159"/>
    </row>
    <row r="117" ht="18" customHeight="1" spans="1:18">
      <c r="A117" s="145"/>
      <c r="B117" s="146"/>
      <c r="C117" s="149" t="s">
        <v>62</v>
      </c>
      <c r="D117" s="148"/>
      <c r="E117" s="148">
        <f t="shared" ref="E117:O117" si="13">AVERAGE(E79:E112)</f>
        <v>66.8529411764706</v>
      </c>
      <c r="F117" s="148">
        <f t="shared" si="13"/>
        <v>67.5</v>
      </c>
      <c r="G117" s="148">
        <f t="shared" si="13"/>
        <v>59.8823529411765</v>
      </c>
      <c r="H117" s="148">
        <f t="shared" si="13"/>
        <v>54.3823529411765</v>
      </c>
      <c r="I117" s="148">
        <f t="shared" si="13"/>
        <v>59.5882352941176</v>
      </c>
      <c r="J117" s="148">
        <f t="shared" si="13"/>
        <v>56.4411764705882</v>
      </c>
      <c r="K117" s="148">
        <f t="shared" si="13"/>
        <v>60.8823529411765</v>
      </c>
      <c r="L117" s="148">
        <f t="shared" si="13"/>
        <v>76.2647058823529</v>
      </c>
      <c r="M117" s="148">
        <f t="shared" si="13"/>
        <v>57.1176470588235</v>
      </c>
      <c r="N117" s="148">
        <f t="shared" si="13"/>
        <v>79.3823529411765</v>
      </c>
      <c r="O117" s="148">
        <f t="shared" si="13"/>
        <v>73.9117647058823</v>
      </c>
      <c r="P117" s="156"/>
      <c r="Q117" s="145"/>
      <c r="R117" s="159"/>
    </row>
    <row r="118" spans="2:3">
      <c r="B118" s="150"/>
      <c r="C118" s="68"/>
    </row>
    <row r="119" s="73" customFormat="1" ht="19.5" customHeight="1" spans="1:18">
      <c r="A119" s="151"/>
      <c r="B119" s="151"/>
      <c r="C119" t="s">
        <v>63</v>
      </c>
      <c r="D119" s="114"/>
      <c r="E119" s="115"/>
      <c r="F119" s="115"/>
      <c r="G119" s="115"/>
      <c r="H119" s="115"/>
      <c r="I119" s="115"/>
      <c r="J119" s="115"/>
      <c r="K119" s="115"/>
      <c r="L119" s="71" t="s">
        <v>64</v>
      </c>
      <c r="M119" s="115"/>
      <c r="N119" s="115"/>
      <c r="O119" s="115"/>
      <c r="P119" s="115"/>
      <c r="Q119"/>
      <c r="R119" s="69"/>
    </row>
    <row r="120" s="73" customFormat="1" ht="19.5" customHeight="1" spans="1:18">
      <c r="A120" s="151"/>
      <c r="B120" s="151"/>
      <c r="C120" s="116" t="s">
        <v>65</v>
      </c>
      <c r="D120" s="114"/>
      <c r="E120" s="71" t="s">
        <v>66</v>
      </c>
      <c r="F120" s="69"/>
      <c r="G120" s="115"/>
      <c r="H120" s="115"/>
      <c r="I120" s="115"/>
      <c r="J120" s="115"/>
      <c r="K120" s="115"/>
      <c r="L120" s="116" t="s">
        <v>644</v>
      </c>
      <c r="M120" s="69"/>
      <c r="N120" s="115"/>
      <c r="O120" s="115"/>
      <c r="P120" s="115"/>
      <c r="Q120"/>
      <c r="R120" s="69"/>
    </row>
    <row r="121" s="73" customFormat="1" ht="19.5" customHeight="1" spans="1:18">
      <c r="A121" s="151"/>
      <c r="B121" s="151"/>
      <c r="C121" s="117"/>
      <c r="D121" s="114"/>
      <c r="E121" s="114"/>
      <c r="F121" s="115"/>
      <c r="G121" s="115"/>
      <c r="H121" s="115"/>
      <c r="I121" s="115"/>
      <c r="J121" s="115"/>
      <c r="K121" s="115"/>
      <c r="L121" s="115"/>
      <c r="M121" s="115"/>
      <c r="N121" s="115"/>
      <c r="O121" s="115"/>
      <c r="P121" s="115"/>
      <c r="Q121"/>
      <c r="R121" s="69"/>
    </row>
    <row r="122" s="73" customFormat="1" ht="19.5" customHeight="1" spans="1:18">
      <c r="A122" s="151"/>
      <c r="B122" s="151"/>
      <c r="C122" s="117"/>
      <c r="D122" s="114"/>
      <c r="E122" s="114"/>
      <c r="F122" s="115"/>
      <c r="G122" s="115"/>
      <c r="H122" s="115"/>
      <c r="I122" s="115"/>
      <c r="J122" s="115"/>
      <c r="K122" s="115"/>
      <c r="M122" s="115"/>
      <c r="N122" s="115"/>
      <c r="O122" s="115"/>
      <c r="P122" s="115"/>
      <c r="Q122"/>
      <c r="R122" s="69"/>
    </row>
    <row r="123" s="73" customFormat="1" ht="19.5" customHeight="1" spans="1:18">
      <c r="A123" s="151"/>
      <c r="B123" s="151"/>
      <c r="C123" s="71" t="s">
        <v>68</v>
      </c>
      <c r="D123" s="114"/>
      <c r="E123" t="s">
        <v>69</v>
      </c>
      <c r="F123" s="115"/>
      <c r="G123" s="115"/>
      <c r="H123" s="115"/>
      <c r="I123" s="115"/>
      <c r="J123" s="115"/>
      <c r="K123" s="115"/>
      <c r="L123" s="118" t="s">
        <v>645</v>
      </c>
      <c r="M123" s="115"/>
      <c r="N123" s="115"/>
      <c r="O123" s="115"/>
      <c r="P123" s="115"/>
      <c r="Q123"/>
      <c r="R123" s="69"/>
    </row>
    <row r="124" s="73" customFormat="1" ht="19.5" customHeight="1" spans="1:18">
      <c r="A124" s="151"/>
      <c r="B124" s="151"/>
      <c r="C124" s="70" t="s">
        <v>71</v>
      </c>
      <c r="D124"/>
      <c r="G124" s="115"/>
      <c r="H124" s="115"/>
      <c r="I124" s="115"/>
      <c r="J124" s="115"/>
      <c r="K124" s="115"/>
      <c r="L124" s="116" t="s">
        <v>646</v>
      </c>
      <c r="M124" s="115"/>
      <c r="N124" s="115"/>
      <c r="O124" s="115"/>
      <c r="P124" s="115"/>
      <c r="Q124"/>
      <c r="R124" s="69"/>
    </row>
    <row r="125" s="73" customFormat="1" ht="19.5" customHeight="1" spans="1:18">
      <c r="A125" s="151"/>
      <c r="B125" s="151"/>
      <c r="C125" s="115"/>
      <c r="D125"/>
      <c r="G125" s="115"/>
      <c r="H125" s="115"/>
      <c r="I125" s="115"/>
      <c r="J125" s="115"/>
      <c r="K125" s="115"/>
      <c r="L125" s="115"/>
      <c r="M125" s="115"/>
      <c r="N125" s="115"/>
      <c r="O125" s="115"/>
      <c r="P125" s="115"/>
      <c r="Q125"/>
      <c r="R125" s="69"/>
    </row>
    <row r="126" s="73" customFormat="1" ht="19.5" customHeight="1" spans="1:18">
      <c r="A126" s="151"/>
      <c r="B126" s="151"/>
      <c r="C126" s="115"/>
      <c r="D126"/>
      <c r="G126" s="115"/>
      <c r="H126" s="115"/>
      <c r="I126" s="115"/>
      <c r="J126" s="115"/>
      <c r="K126" s="115"/>
      <c r="L126" s="115"/>
      <c r="M126" s="115"/>
      <c r="N126" s="115"/>
      <c r="O126" s="115"/>
      <c r="P126" s="115"/>
      <c r="Q126"/>
      <c r="R126" s="69"/>
    </row>
    <row r="127" s="73" customFormat="1" ht="19.5" customHeight="1" spans="1:18">
      <c r="A127" s="151"/>
      <c r="B127" s="50"/>
      <c r="C127" s="51"/>
      <c r="D127"/>
      <c r="G127" s="115"/>
      <c r="H127" s="115"/>
      <c r="I127" s="115"/>
      <c r="J127" s="115"/>
      <c r="K127" s="115"/>
      <c r="L127" s="115"/>
      <c r="M127" s="115"/>
      <c r="N127" s="115"/>
      <c r="O127" s="115"/>
      <c r="P127" s="115"/>
      <c r="Q127"/>
      <c r="R127" s="69"/>
    </row>
    <row r="128" s="73" customFormat="1" spans="1:18">
      <c r="A128" s="151"/>
      <c r="B128" s="50"/>
      <c r="C128" s="51"/>
      <c r="D128" s="152"/>
      <c r="E128" s="153"/>
      <c r="F128" s="153"/>
      <c r="G128" s="153"/>
      <c r="H128" s="153"/>
      <c r="I128" s="153"/>
      <c r="J128" s="153"/>
      <c r="K128" s="153"/>
      <c r="L128" s="153"/>
      <c r="M128" s="153"/>
      <c r="N128" s="153"/>
      <c r="O128" s="153"/>
      <c r="P128" s="153"/>
      <c r="Q128" s="101"/>
      <c r="R128" s="160"/>
    </row>
    <row r="129" s="73" customFormat="1" spans="1:20">
      <c r="A129" s="4" t="s">
        <v>0</v>
      </c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/>
      <c r="T129"/>
    </row>
    <row r="130" s="73" customFormat="1" spans="1:20">
      <c r="A130" s="5" t="s">
        <v>1</v>
      </c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/>
      <c r="T130"/>
    </row>
    <row r="131" s="73" customFormat="1" ht="15.75" spans="1:20">
      <c r="A131" s="6" t="s">
        <v>2</v>
      </c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/>
      <c r="T131"/>
    </row>
    <row r="132" s="73" customFormat="1" ht="18.75" spans="1:20">
      <c r="A132" s="7" t="s">
        <v>3</v>
      </c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/>
      <c r="T132"/>
    </row>
    <row r="133" s="73" customFormat="1" spans="1:20">
      <c r="A133" s="8" t="s">
        <v>4</v>
      </c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/>
      <c r="T133"/>
    </row>
    <row r="134" s="73" customFormat="1" spans="1:20">
      <c r="A134" s="9" t="s">
        <v>5</v>
      </c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/>
      <c r="T134"/>
    </row>
    <row r="135" s="73" customFormat="1" ht="10.5" customHeight="1" spans="1:20">
      <c r="A135" s="10"/>
      <c r="B135" s="10"/>
      <c r="C135" s="10"/>
      <c r="D135" s="10"/>
      <c r="E135" s="10"/>
      <c r="F135" s="10"/>
      <c r="G135" s="10"/>
      <c r="H135" s="10"/>
      <c r="I135" s="10"/>
      <c r="J135" s="29"/>
      <c r="K135" s="29"/>
      <c r="L135" s="29"/>
      <c r="M135" s="30"/>
      <c r="N135" s="30"/>
      <c r="O135" s="30"/>
      <c r="P135" s="30"/>
      <c r="Q135" s="30"/>
      <c r="R135" s="34"/>
      <c r="S135"/>
      <c r="T135"/>
    </row>
    <row r="136" s="73" customFormat="1" ht="10.5" customHeight="1" spans="1:20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31"/>
      <c r="N136" s="31"/>
      <c r="O136" s="31"/>
      <c r="P136" s="31"/>
      <c r="Q136" s="31"/>
      <c r="R136" s="35"/>
      <c r="S136"/>
      <c r="T136"/>
    </row>
    <row r="137" s="73" customFormat="1" ht="15.75" spans="1:20">
      <c r="A137" s="12" t="s">
        <v>6</v>
      </c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/>
      <c r="T137"/>
    </row>
    <row r="138" s="73" customFormat="1" ht="15.75" spans="1:20">
      <c r="A138" s="12" t="s">
        <v>7</v>
      </c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/>
      <c r="T138"/>
    </row>
    <row r="139" s="73" customFormat="1" ht="15.75" spans="1:20">
      <c r="A139" s="12" t="s">
        <v>8</v>
      </c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/>
      <c r="T139"/>
    </row>
    <row r="140" s="73" customFormat="1" spans="1:18">
      <c r="A140" s="151"/>
      <c r="B140" s="151"/>
      <c r="C140" s="161"/>
      <c r="D140" s="152"/>
      <c r="E140" s="153"/>
      <c r="F140" s="153"/>
      <c r="G140" s="153"/>
      <c r="H140" s="153"/>
      <c r="I140" s="153"/>
      <c r="J140" s="153"/>
      <c r="K140" s="153"/>
      <c r="L140" s="153"/>
      <c r="M140" s="153"/>
      <c r="N140" s="153"/>
      <c r="O140" s="153"/>
      <c r="P140" s="153"/>
      <c r="Q140" s="101"/>
      <c r="R140" s="160"/>
    </row>
    <row r="141" s="73" customFormat="1" customHeight="1" spans="1:23">
      <c r="A141" s="162" t="s">
        <v>9</v>
      </c>
      <c r="B141" s="163" t="s">
        <v>10</v>
      </c>
      <c r="C141" s="163" t="s">
        <v>11</v>
      </c>
      <c r="D141" s="164" t="s">
        <v>12</v>
      </c>
      <c r="E141" s="165" t="s">
        <v>13</v>
      </c>
      <c r="F141" s="165"/>
      <c r="G141" s="165"/>
      <c r="H141" s="165"/>
      <c r="I141" s="165"/>
      <c r="J141" s="165"/>
      <c r="K141" s="165"/>
      <c r="L141" s="165"/>
      <c r="M141" s="165"/>
      <c r="N141" s="165"/>
      <c r="O141" s="165"/>
      <c r="P141" s="164" t="s">
        <v>14</v>
      </c>
      <c r="Q141" s="164" t="s">
        <v>15</v>
      </c>
      <c r="R141" s="177" t="s">
        <v>16</v>
      </c>
      <c r="S141" s="49"/>
      <c r="T141" s="49"/>
      <c r="U141" s="49"/>
      <c r="V141" s="49"/>
      <c r="W141" s="49"/>
    </row>
    <row r="142" s="73" customFormat="1" ht="44.3" spans="1:23">
      <c r="A142" s="166"/>
      <c r="B142" s="167"/>
      <c r="C142" s="167"/>
      <c r="D142" s="168"/>
      <c r="E142" s="169" t="s">
        <v>17</v>
      </c>
      <c r="F142" s="169" t="s">
        <v>18</v>
      </c>
      <c r="G142" s="169" t="s">
        <v>19</v>
      </c>
      <c r="H142" s="169" t="s">
        <v>20</v>
      </c>
      <c r="I142" s="169" t="s">
        <v>21</v>
      </c>
      <c r="J142" s="169" t="s">
        <v>22</v>
      </c>
      <c r="K142" s="169" t="s">
        <v>23</v>
      </c>
      <c r="L142" s="169" t="s">
        <v>24</v>
      </c>
      <c r="M142" s="169" t="s">
        <v>25</v>
      </c>
      <c r="N142" s="169" t="s">
        <v>26</v>
      </c>
      <c r="O142" s="169" t="s">
        <v>27</v>
      </c>
      <c r="P142" s="168"/>
      <c r="Q142" s="168"/>
      <c r="R142" s="178"/>
      <c r="S142" s="49"/>
      <c r="T142" s="49"/>
      <c r="U142" s="49"/>
      <c r="V142" s="49"/>
      <c r="W142" s="49"/>
    </row>
    <row r="143" s="73" customFormat="1" ht="18" customHeight="1" spans="1:23">
      <c r="A143" s="170" t="s">
        <v>28</v>
      </c>
      <c r="B143" s="171"/>
      <c r="C143" s="171"/>
      <c r="D143" s="172"/>
      <c r="E143" s="139">
        <v>75</v>
      </c>
      <c r="F143" s="139">
        <v>75</v>
      </c>
      <c r="G143" s="139">
        <v>75</v>
      </c>
      <c r="H143" s="139">
        <v>75</v>
      </c>
      <c r="I143" s="139">
        <v>75</v>
      </c>
      <c r="J143" s="139">
        <v>75</v>
      </c>
      <c r="K143" s="139">
        <v>75</v>
      </c>
      <c r="L143" s="139">
        <v>75</v>
      </c>
      <c r="M143" s="139">
        <v>75</v>
      </c>
      <c r="N143" s="139">
        <v>75</v>
      </c>
      <c r="O143" s="139">
        <v>75</v>
      </c>
      <c r="P143" s="139"/>
      <c r="Q143" s="139"/>
      <c r="R143" s="139"/>
      <c r="S143" s="157"/>
      <c r="T143" s="157"/>
      <c r="U143" s="157"/>
      <c r="V143" s="157"/>
      <c r="W143" s="157"/>
    </row>
    <row r="144" s="73" customFormat="1" ht="18" customHeight="1" spans="1:18">
      <c r="A144" s="102">
        <v>1</v>
      </c>
      <c r="B144" s="103" t="s">
        <v>647</v>
      </c>
      <c r="C144" s="104" t="s">
        <v>648</v>
      </c>
      <c r="D144" s="102" t="s">
        <v>649</v>
      </c>
      <c r="E144" s="105">
        <v>68</v>
      </c>
      <c r="F144" s="103">
        <v>72</v>
      </c>
      <c r="G144" s="105">
        <v>77</v>
      </c>
      <c r="H144" s="105">
        <v>68</v>
      </c>
      <c r="I144" s="105">
        <v>52</v>
      </c>
      <c r="J144" s="105">
        <v>55</v>
      </c>
      <c r="K144" s="105">
        <v>88</v>
      </c>
      <c r="L144" s="105">
        <v>90</v>
      </c>
      <c r="M144" s="122">
        <v>63</v>
      </c>
      <c r="N144" s="105">
        <v>82</v>
      </c>
      <c r="O144" s="123">
        <v>82</v>
      </c>
      <c r="P144" s="105">
        <f t="shared" ref="P144:P175" si="14">SUM(E144:O144)</f>
        <v>797</v>
      </c>
      <c r="Q144" s="130">
        <f>AVERAGE(E144:O144)</f>
        <v>72.4545454545455</v>
      </c>
      <c r="R144" s="131">
        <f t="shared" ref="R144:R177" si="15">RANK(P144,$P$144:$P$177)</f>
        <v>2</v>
      </c>
    </row>
    <row r="145" s="73" customFormat="1" ht="18" customHeight="1" spans="1:18">
      <c r="A145" s="106">
        <v>2</v>
      </c>
      <c r="B145" s="103" t="s">
        <v>650</v>
      </c>
      <c r="C145" s="104" t="s">
        <v>651</v>
      </c>
      <c r="D145" s="106" t="s">
        <v>649</v>
      </c>
      <c r="E145" s="107">
        <v>55</v>
      </c>
      <c r="F145" s="108">
        <v>69</v>
      </c>
      <c r="G145" s="107">
        <v>38</v>
      </c>
      <c r="H145" s="107">
        <v>33</v>
      </c>
      <c r="I145" s="107">
        <v>40</v>
      </c>
      <c r="J145" s="107">
        <v>42</v>
      </c>
      <c r="K145" s="107">
        <v>72</v>
      </c>
      <c r="L145" s="107">
        <v>72</v>
      </c>
      <c r="M145" s="124">
        <v>55</v>
      </c>
      <c r="N145" s="107">
        <v>60</v>
      </c>
      <c r="O145" s="125">
        <v>65</v>
      </c>
      <c r="P145" s="107">
        <f t="shared" si="14"/>
        <v>601</v>
      </c>
      <c r="Q145" s="132">
        <f t="shared" ref="Q145:Q175" si="16">AVERAGE(E145:O145)</f>
        <v>54.6363636363636</v>
      </c>
      <c r="R145" s="131">
        <f t="shared" si="15"/>
        <v>33</v>
      </c>
    </row>
    <row r="146" s="73" customFormat="1" ht="18" customHeight="1" spans="1:18">
      <c r="A146" s="106">
        <v>3</v>
      </c>
      <c r="B146" s="103" t="s">
        <v>652</v>
      </c>
      <c r="C146" s="104" t="s">
        <v>653</v>
      </c>
      <c r="D146" s="106" t="s">
        <v>649</v>
      </c>
      <c r="E146" s="107">
        <v>77</v>
      </c>
      <c r="F146" s="108">
        <v>75</v>
      </c>
      <c r="G146" s="107">
        <v>75</v>
      </c>
      <c r="H146" s="107">
        <v>53</v>
      </c>
      <c r="I146" s="107">
        <v>58</v>
      </c>
      <c r="J146" s="107">
        <v>60</v>
      </c>
      <c r="K146" s="107">
        <v>82</v>
      </c>
      <c r="L146" s="107">
        <v>85</v>
      </c>
      <c r="M146" s="124">
        <v>77</v>
      </c>
      <c r="N146" s="107">
        <v>87</v>
      </c>
      <c r="O146" s="125">
        <v>73</v>
      </c>
      <c r="P146" s="107">
        <f t="shared" si="14"/>
        <v>802</v>
      </c>
      <c r="Q146" s="132">
        <f t="shared" si="16"/>
        <v>72.9090909090909</v>
      </c>
      <c r="R146" s="131">
        <f t="shared" si="15"/>
        <v>1</v>
      </c>
    </row>
    <row r="147" s="73" customFormat="1" ht="18" customHeight="1" spans="1:18">
      <c r="A147" s="106">
        <v>4</v>
      </c>
      <c r="B147" s="103" t="s">
        <v>654</v>
      </c>
      <c r="C147" s="104" t="s">
        <v>655</v>
      </c>
      <c r="D147" s="106" t="s">
        <v>649</v>
      </c>
      <c r="E147" s="107">
        <v>73</v>
      </c>
      <c r="F147" s="108">
        <v>63</v>
      </c>
      <c r="G147" s="107">
        <v>62</v>
      </c>
      <c r="H147" s="107">
        <v>45</v>
      </c>
      <c r="I147" s="107">
        <v>46</v>
      </c>
      <c r="J147" s="107">
        <v>57</v>
      </c>
      <c r="K147" s="107">
        <v>70</v>
      </c>
      <c r="L147" s="107">
        <v>82</v>
      </c>
      <c r="M147" s="124">
        <v>53</v>
      </c>
      <c r="N147" s="126">
        <v>75</v>
      </c>
      <c r="O147" s="125">
        <v>77</v>
      </c>
      <c r="P147" s="107">
        <f t="shared" si="14"/>
        <v>703</v>
      </c>
      <c r="Q147" s="132">
        <f t="shared" si="16"/>
        <v>63.9090909090909</v>
      </c>
      <c r="R147" s="131">
        <f t="shared" si="15"/>
        <v>15</v>
      </c>
    </row>
    <row r="148" s="73" customFormat="1" ht="18" customHeight="1" spans="1:18">
      <c r="A148" s="106">
        <v>5</v>
      </c>
      <c r="B148" s="103" t="s">
        <v>656</v>
      </c>
      <c r="C148" s="104" t="s">
        <v>657</v>
      </c>
      <c r="D148" s="106" t="s">
        <v>649</v>
      </c>
      <c r="E148" s="107">
        <v>55</v>
      </c>
      <c r="F148" s="108">
        <v>63</v>
      </c>
      <c r="G148" s="107">
        <v>53</v>
      </c>
      <c r="H148" s="107">
        <v>42</v>
      </c>
      <c r="I148" s="107">
        <v>43</v>
      </c>
      <c r="J148" s="107">
        <v>50</v>
      </c>
      <c r="K148" s="107">
        <v>63</v>
      </c>
      <c r="L148" s="107">
        <v>70</v>
      </c>
      <c r="M148" s="124">
        <v>56</v>
      </c>
      <c r="N148" s="126">
        <v>75</v>
      </c>
      <c r="O148" s="125">
        <v>67</v>
      </c>
      <c r="P148" s="107">
        <f t="shared" si="14"/>
        <v>637</v>
      </c>
      <c r="Q148" s="132">
        <f t="shared" si="16"/>
        <v>57.9090909090909</v>
      </c>
      <c r="R148" s="131">
        <f t="shared" si="15"/>
        <v>27</v>
      </c>
    </row>
    <row r="149" s="73" customFormat="1" ht="18" customHeight="1" spans="1:18">
      <c r="A149" s="106">
        <v>6</v>
      </c>
      <c r="B149" s="103" t="s">
        <v>658</v>
      </c>
      <c r="C149" s="104" t="s">
        <v>659</v>
      </c>
      <c r="D149" s="106" t="s">
        <v>649</v>
      </c>
      <c r="E149" s="107">
        <v>60</v>
      </c>
      <c r="F149" s="108">
        <v>63</v>
      </c>
      <c r="G149" s="107">
        <v>57</v>
      </c>
      <c r="H149" s="107">
        <v>40</v>
      </c>
      <c r="I149" s="107">
        <v>43</v>
      </c>
      <c r="J149" s="107">
        <v>47</v>
      </c>
      <c r="K149" s="107">
        <v>60</v>
      </c>
      <c r="L149" s="107">
        <v>57</v>
      </c>
      <c r="M149" s="124">
        <v>46</v>
      </c>
      <c r="N149" s="126">
        <v>70</v>
      </c>
      <c r="O149" s="125">
        <v>67</v>
      </c>
      <c r="P149" s="107">
        <f t="shared" si="14"/>
        <v>610</v>
      </c>
      <c r="Q149" s="132">
        <f t="shared" si="16"/>
        <v>55.4545454545455</v>
      </c>
      <c r="R149" s="131">
        <f t="shared" si="15"/>
        <v>32</v>
      </c>
    </row>
    <row r="150" s="73" customFormat="1" ht="18" customHeight="1" spans="1:18">
      <c r="A150" s="106">
        <v>7</v>
      </c>
      <c r="B150" s="103" t="s">
        <v>660</v>
      </c>
      <c r="C150" s="104" t="s">
        <v>661</v>
      </c>
      <c r="D150" s="106" t="s">
        <v>649</v>
      </c>
      <c r="E150" s="107">
        <v>62</v>
      </c>
      <c r="F150" s="108">
        <v>72</v>
      </c>
      <c r="G150" s="107">
        <v>55</v>
      </c>
      <c r="H150" s="107">
        <v>33</v>
      </c>
      <c r="I150" s="107">
        <v>31</v>
      </c>
      <c r="J150" s="107">
        <v>52</v>
      </c>
      <c r="K150" s="107">
        <v>68</v>
      </c>
      <c r="L150" s="107">
        <v>63</v>
      </c>
      <c r="M150" s="124">
        <v>48</v>
      </c>
      <c r="N150" s="126">
        <v>72</v>
      </c>
      <c r="O150" s="125">
        <v>76</v>
      </c>
      <c r="P150" s="107">
        <f t="shared" si="14"/>
        <v>632</v>
      </c>
      <c r="Q150" s="132">
        <f t="shared" si="16"/>
        <v>57.4545454545455</v>
      </c>
      <c r="R150" s="131">
        <f t="shared" si="15"/>
        <v>30</v>
      </c>
    </row>
    <row r="151" s="73" customFormat="1" ht="18" customHeight="1" spans="1:18">
      <c r="A151" s="106">
        <v>8</v>
      </c>
      <c r="B151" s="103" t="s">
        <v>662</v>
      </c>
      <c r="C151" s="104" t="s">
        <v>663</v>
      </c>
      <c r="D151" s="106" t="s">
        <v>649</v>
      </c>
      <c r="E151" s="107">
        <v>55</v>
      </c>
      <c r="F151" s="108">
        <v>67</v>
      </c>
      <c r="G151" s="107">
        <v>68</v>
      </c>
      <c r="H151" s="107">
        <v>43</v>
      </c>
      <c r="I151" s="107">
        <v>49</v>
      </c>
      <c r="J151" s="107">
        <v>67</v>
      </c>
      <c r="K151" s="107">
        <v>70</v>
      </c>
      <c r="L151" s="107">
        <v>80</v>
      </c>
      <c r="M151" s="124">
        <v>48</v>
      </c>
      <c r="N151" s="126">
        <v>70</v>
      </c>
      <c r="O151" s="125">
        <v>76</v>
      </c>
      <c r="P151" s="107">
        <f t="shared" si="14"/>
        <v>693</v>
      </c>
      <c r="Q151" s="132">
        <f t="shared" si="16"/>
        <v>63</v>
      </c>
      <c r="R151" s="131">
        <f t="shared" si="15"/>
        <v>18</v>
      </c>
    </row>
    <row r="152" s="73" customFormat="1" ht="18" customHeight="1" spans="1:18">
      <c r="A152" s="106">
        <v>9</v>
      </c>
      <c r="B152" s="103" t="s">
        <v>664</v>
      </c>
      <c r="C152" s="104" t="s">
        <v>665</v>
      </c>
      <c r="D152" s="106" t="s">
        <v>649</v>
      </c>
      <c r="E152" s="107">
        <v>73</v>
      </c>
      <c r="F152" s="108">
        <v>69</v>
      </c>
      <c r="G152" s="107">
        <v>62</v>
      </c>
      <c r="H152" s="107">
        <v>38</v>
      </c>
      <c r="I152" s="107">
        <v>37</v>
      </c>
      <c r="J152" s="107">
        <v>54</v>
      </c>
      <c r="K152" s="107">
        <v>73</v>
      </c>
      <c r="L152" s="107">
        <v>80</v>
      </c>
      <c r="M152" s="124">
        <v>50</v>
      </c>
      <c r="N152" s="126">
        <v>73</v>
      </c>
      <c r="O152" s="125">
        <v>72</v>
      </c>
      <c r="P152" s="107">
        <f t="shared" si="14"/>
        <v>681</v>
      </c>
      <c r="Q152" s="132">
        <f t="shared" si="16"/>
        <v>61.9090909090909</v>
      </c>
      <c r="R152" s="131">
        <f t="shared" si="15"/>
        <v>19</v>
      </c>
    </row>
    <row r="153" s="73" customFormat="1" ht="18" customHeight="1" spans="1:18">
      <c r="A153" s="106">
        <v>10</v>
      </c>
      <c r="B153" s="103" t="s">
        <v>666</v>
      </c>
      <c r="C153" s="104" t="s">
        <v>667</v>
      </c>
      <c r="D153" s="106" t="s">
        <v>649</v>
      </c>
      <c r="E153" s="107">
        <v>62</v>
      </c>
      <c r="F153" s="108">
        <v>68</v>
      </c>
      <c r="G153" s="107">
        <v>52</v>
      </c>
      <c r="H153" s="107">
        <v>47</v>
      </c>
      <c r="I153" s="107">
        <v>34</v>
      </c>
      <c r="J153" s="107">
        <v>45</v>
      </c>
      <c r="K153" s="107">
        <v>68</v>
      </c>
      <c r="L153" s="107">
        <v>73</v>
      </c>
      <c r="M153" s="124">
        <v>55</v>
      </c>
      <c r="N153" s="126">
        <v>88</v>
      </c>
      <c r="O153" s="125">
        <v>76</v>
      </c>
      <c r="P153" s="107">
        <f t="shared" si="14"/>
        <v>668</v>
      </c>
      <c r="Q153" s="132">
        <f t="shared" si="16"/>
        <v>60.7272727272727</v>
      </c>
      <c r="R153" s="131">
        <f t="shared" si="15"/>
        <v>21</v>
      </c>
    </row>
    <row r="154" s="73" customFormat="1" ht="18" customHeight="1" spans="1:18">
      <c r="A154" s="106">
        <v>11</v>
      </c>
      <c r="B154" s="103" t="s">
        <v>668</v>
      </c>
      <c r="C154" s="104" t="s">
        <v>669</v>
      </c>
      <c r="D154" s="106" t="s">
        <v>649</v>
      </c>
      <c r="E154" s="107">
        <v>65</v>
      </c>
      <c r="F154" s="108">
        <v>70</v>
      </c>
      <c r="G154" s="107">
        <v>70</v>
      </c>
      <c r="H154" s="107">
        <v>55</v>
      </c>
      <c r="I154" s="107">
        <v>46</v>
      </c>
      <c r="J154" s="107">
        <v>44</v>
      </c>
      <c r="K154" s="107">
        <v>68</v>
      </c>
      <c r="L154" s="107">
        <v>78</v>
      </c>
      <c r="M154" s="124">
        <v>53</v>
      </c>
      <c r="N154" s="126">
        <v>75</v>
      </c>
      <c r="O154" s="125">
        <v>80</v>
      </c>
      <c r="P154" s="107">
        <f t="shared" si="14"/>
        <v>704</v>
      </c>
      <c r="Q154" s="132">
        <f t="shared" si="16"/>
        <v>64</v>
      </c>
      <c r="R154" s="131">
        <f t="shared" si="15"/>
        <v>14</v>
      </c>
    </row>
    <row r="155" s="73" customFormat="1" ht="18" customHeight="1" spans="1:18">
      <c r="A155" s="106">
        <v>12</v>
      </c>
      <c r="B155" s="103" t="s">
        <v>670</v>
      </c>
      <c r="C155" s="104" t="s">
        <v>671</v>
      </c>
      <c r="D155" s="106" t="s">
        <v>649</v>
      </c>
      <c r="E155" s="107">
        <v>68</v>
      </c>
      <c r="F155" s="108">
        <v>70</v>
      </c>
      <c r="G155" s="107">
        <v>67</v>
      </c>
      <c r="H155" s="107">
        <v>57</v>
      </c>
      <c r="I155" s="107">
        <v>52</v>
      </c>
      <c r="J155" s="107">
        <v>50</v>
      </c>
      <c r="K155" s="107">
        <v>72</v>
      </c>
      <c r="L155" s="107">
        <v>80</v>
      </c>
      <c r="M155" s="124">
        <v>60</v>
      </c>
      <c r="N155" s="126">
        <v>65</v>
      </c>
      <c r="O155" s="125">
        <v>76</v>
      </c>
      <c r="P155" s="107">
        <f t="shared" si="14"/>
        <v>717</v>
      </c>
      <c r="Q155" s="132">
        <f t="shared" si="16"/>
        <v>65.1818181818182</v>
      </c>
      <c r="R155" s="131">
        <f t="shared" si="15"/>
        <v>11</v>
      </c>
    </row>
    <row r="156" s="73" customFormat="1" ht="18" customHeight="1" spans="1:18">
      <c r="A156" s="106">
        <v>13</v>
      </c>
      <c r="B156" s="103" t="s">
        <v>672</v>
      </c>
      <c r="C156" s="104" t="s">
        <v>673</v>
      </c>
      <c r="D156" s="106" t="s">
        <v>649</v>
      </c>
      <c r="E156" s="107">
        <v>43</v>
      </c>
      <c r="F156" s="108">
        <v>63</v>
      </c>
      <c r="G156" s="107">
        <v>45</v>
      </c>
      <c r="H156" s="107">
        <v>43</v>
      </c>
      <c r="I156" s="107">
        <v>40</v>
      </c>
      <c r="J156" s="107">
        <v>52</v>
      </c>
      <c r="K156" s="107">
        <v>67</v>
      </c>
      <c r="L156" s="107">
        <v>73</v>
      </c>
      <c r="M156" s="124">
        <v>60</v>
      </c>
      <c r="N156" s="126">
        <v>77</v>
      </c>
      <c r="O156" s="125">
        <v>65</v>
      </c>
      <c r="P156" s="107">
        <f t="shared" si="14"/>
        <v>628</v>
      </c>
      <c r="Q156" s="132">
        <f t="shared" si="16"/>
        <v>57.0909090909091</v>
      </c>
      <c r="R156" s="131">
        <f t="shared" si="15"/>
        <v>31</v>
      </c>
    </row>
    <row r="157" s="73" customFormat="1" ht="18" customHeight="1" spans="1:18">
      <c r="A157" s="106">
        <v>14</v>
      </c>
      <c r="B157" s="103" t="s">
        <v>674</v>
      </c>
      <c r="C157" s="104" t="s">
        <v>675</v>
      </c>
      <c r="D157" s="106" t="s">
        <v>649</v>
      </c>
      <c r="E157" s="107">
        <v>80</v>
      </c>
      <c r="F157" s="108">
        <v>72</v>
      </c>
      <c r="G157" s="107">
        <v>63</v>
      </c>
      <c r="H157" s="107">
        <v>37</v>
      </c>
      <c r="I157" s="107">
        <v>49</v>
      </c>
      <c r="J157" s="107">
        <v>50</v>
      </c>
      <c r="K157" s="107">
        <v>78</v>
      </c>
      <c r="L157" s="107">
        <v>82</v>
      </c>
      <c r="M157" s="124">
        <v>63</v>
      </c>
      <c r="N157" s="126">
        <v>75</v>
      </c>
      <c r="O157" s="125">
        <v>68</v>
      </c>
      <c r="P157" s="107">
        <f t="shared" si="14"/>
        <v>717</v>
      </c>
      <c r="Q157" s="132">
        <f t="shared" si="16"/>
        <v>65.1818181818182</v>
      </c>
      <c r="R157" s="131">
        <f t="shared" si="15"/>
        <v>11</v>
      </c>
    </row>
    <row r="158" s="73" customFormat="1" ht="18" customHeight="1" spans="1:18">
      <c r="A158" s="106">
        <v>15</v>
      </c>
      <c r="B158" s="103" t="s">
        <v>676</v>
      </c>
      <c r="C158" s="104" t="s">
        <v>677</v>
      </c>
      <c r="D158" s="106" t="s">
        <v>649</v>
      </c>
      <c r="E158" s="107">
        <v>53</v>
      </c>
      <c r="F158" s="108">
        <v>62</v>
      </c>
      <c r="G158" s="107">
        <v>58</v>
      </c>
      <c r="H158" s="107">
        <v>50</v>
      </c>
      <c r="I158" s="107">
        <v>43</v>
      </c>
      <c r="J158" s="107">
        <v>65</v>
      </c>
      <c r="K158" s="107">
        <v>58</v>
      </c>
      <c r="L158" s="107">
        <v>83</v>
      </c>
      <c r="M158" s="124">
        <v>48</v>
      </c>
      <c r="N158" s="126">
        <v>52</v>
      </c>
      <c r="O158" s="125">
        <v>77</v>
      </c>
      <c r="P158" s="107">
        <f t="shared" si="14"/>
        <v>649</v>
      </c>
      <c r="Q158" s="132">
        <f t="shared" si="16"/>
        <v>59</v>
      </c>
      <c r="R158" s="131">
        <f t="shared" si="15"/>
        <v>25</v>
      </c>
    </row>
    <row r="159" s="73" customFormat="1" ht="18" customHeight="1" spans="1:18">
      <c r="A159" s="106">
        <v>16</v>
      </c>
      <c r="B159" s="103" t="s">
        <v>678</v>
      </c>
      <c r="C159" s="104" t="s">
        <v>679</v>
      </c>
      <c r="D159" s="106" t="s">
        <v>649</v>
      </c>
      <c r="E159" s="107">
        <v>60</v>
      </c>
      <c r="F159" s="108">
        <v>75</v>
      </c>
      <c r="G159" s="107">
        <v>68</v>
      </c>
      <c r="H159" s="107">
        <v>83</v>
      </c>
      <c r="I159" s="107">
        <v>46</v>
      </c>
      <c r="J159" s="107">
        <v>57</v>
      </c>
      <c r="K159" s="107">
        <v>72</v>
      </c>
      <c r="L159" s="107">
        <v>85</v>
      </c>
      <c r="M159" s="124">
        <v>55</v>
      </c>
      <c r="N159" s="126">
        <v>83</v>
      </c>
      <c r="O159" s="125">
        <v>76</v>
      </c>
      <c r="P159" s="107">
        <f t="shared" si="14"/>
        <v>760</v>
      </c>
      <c r="Q159" s="132">
        <f t="shared" si="16"/>
        <v>69.0909090909091</v>
      </c>
      <c r="R159" s="131">
        <f t="shared" si="15"/>
        <v>4</v>
      </c>
    </row>
    <row r="160" s="73" customFormat="1" ht="18" customHeight="1" spans="1:18">
      <c r="A160" s="106">
        <v>17</v>
      </c>
      <c r="B160" s="103" t="s">
        <v>680</v>
      </c>
      <c r="C160" s="104" t="s">
        <v>681</v>
      </c>
      <c r="D160" s="106" t="s">
        <v>649</v>
      </c>
      <c r="E160" s="107">
        <v>60</v>
      </c>
      <c r="F160" s="108">
        <v>65</v>
      </c>
      <c r="G160" s="107">
        <v>55</v>
      </c>
      <c r="H160" s="107">
        <v>48</v>
      </c>
      <c r="I160" s="107">
        <v>40</v>
      </c>
      <c r="J160" s="107">
        <v>54</v>
      </c>
      <c r="K160" s="107">
        <v>72</v>
      </c>
      <c r="L160" s="107">
        <v>65</v>
      </c>
      <c r="M160" s="124">
        <v>47</v>
      </c>
      <c r="N160" s="126">
        <v>73</v>
      </c>
      <c r="O160" s="125">
        <v>76</v>
      </c>
      <c r="P160" s="107">
        <f t="shared" si="14"/>
        <v>655</v>
      </c>
      <c r="Q160" s="132">
        <f t="shared" si="16"/>
        <v>59.5454545454545</v>
      </c>
      <c r="R160" s="131">
        <f t="shared" si="15"/>
        <v>23</v>
      </c>
    </row>
    <row r="161" s="73" customFormat="1" ht="18" customHeight="1" spans="1:18">
      <c r="A161" s="106">
        <v>18</v>
      </c>
      <c r="B161" s="103" t="s">
        <v>682</v>
      </c>
      <c r="C161" s="104" t="s">
        <v>683</v>
      </c>
      <c r="D161" s="106" t="s">
        <v>649</v>
      </c>
      <c r="E161" s="107">
        <v>53</v>
      </c>
      <c r="F161" s="108">
        <v>77</v>
      </c>
      <c r="G161" s="107">
        <v>53</v>
      </c>
      <c r="H161" s="107">
        <v>32</v>
      </c>
      <c r="I161" s="107">
        <v>43</v>
      </c>
      <c r="J161" s="107">
        <v>49</v>
      </c>
      <c r="K161" s="107">
        <v>63</v>
      </c>
      <c r="L161" s="107">
        <v>72</v>
      </c>
      <c r="M161" s="124">
        <v>53</v>
      </c>
      <c r="N161" s="126">
        <v>65</v>
      </c>
      <c r="O161" s="125">
        <v>76</v>
      </c>
      <c r="P161" s="107">
        <f t="shared" si="14"/>
        <v>636</v>
      </c>
      <c r="Q161" s="132">
        <f t="shared" si="16"/>
        <v>57.8181818181818</v>
      </c>
      <c r="R161" s="131">
        <f t="shared" si="15"/>
        <v>28</v>
      </c>
    </row>
    <row r="162" s="73" customFormat="1" ht="18" customHeight="1" spans="1:18">
      <c r="A162" s="106">
        <v>19</v>
      </c>
      <c r="B162" s="103" t="s">
        <v>684</v>
      </c>
      <c r="C162" s="104" t="s">
        <v>685</v>
      </c>
      <c r="D162" s="106" t="s">
        <v>649</v>
      </c>
      <c r="E162" s="107">
        <v>65</v>
      </c>
      <c r="F162" s="108">
        <v>77</v>
      </c>
      <c r="G162" s="107">
        <v>62</v>
      </c>
      <c r="H162" s="107">
        <v>40</v>
      </c>
      <c r="I162" s="107">
        <v>43</v>
      </c>
      <c r="J162" s="107">
        <v>55</v>
      </c>
      <c r="K162" s="107">
        <v>82</v>
      </c>
      <c r="L162" s="107">
        <v>72</v>
      </c>
      <c r="M162" s="124">
        <v>52</v>
      </c>
      <c r="N162" s="126">
        <v>63</v>
      </c>
      <c r="O162" s="125">
        <v>68</v>
      </c>
      <c r="P162" s="107">
        <f t="shared" si="14"/>
        <v>679</v>
      </c>
      <c r="Q162" s="132">
        <f t="shared" si="16"/>
        <v>61.7272727272727</v>
      </c>
      <c r="R162" s="131">
        <f t="shared" si="15"/>
        <v>20</v>
      </c>
    </row>
    <row r="163" s="73" customFormat="1" ht="18" customHeight="1" spans="1:18">
      <c r="A163" s="106">
        <v>20</v>
      </c>
      <c r="B163" s="103" t="s">
        <v>686</v>
      </c>
      <c r="C163" s="104" t="s">
        <v>687</v>
      </c>
      <c r="D163" s="106" t="s">
        <v>649</v>
      </c>
      <c r="E163" s="107">
        <v>50</v>
      </c>
      <c r="F163" s="108">
        <v>77</v>
      </c>
      <c r="G163" s="107">
        <v>48</v>
      </c>
      <c r="H163" s="107">
        <v>43</v>
      </c>
      <c r="I163" s="126">
        <v>43</v>
      </c>
      <c r="J163" s="107">
        <v>54</v>
      </c>
      <c r="K163" s="107">
        <v>73</v>
      </c>
      <c r="L163" s="107">
        <v>68</v>
      </c>
      <c r="M163" s="124">
        <v>50</v>
      </c>
      <c r="N163" s="126">
        <v>62</v>
      </c>
      <c r="O163" s="125">
        <v>72</v>
      </c>
      <c r="P163" s="107">
        <f t="shared" si="14"/>
        <v>640</v>
      </c>
      <c r="Q163" s="132">
        <f t="shared" si="16"/>
        <v>58.1818181818182</v>
      </c>
      <c r="R163" s="131">
        <f t="shared" si="15"/>
        <v>26</v>
      </c>
    </row>
    <row r="164" s="73" customFormat="1" ht="18" customHeight="1" spans="1:18">
      <c r="A164" s="106">
        <v>21</v>
      </c>
      <c r="B164" s="103" t="s">
        <v>688</v>
      </c>
      <c r="C164" s="104" t="s">
        <v>689</v>
      </c>
      <c r="D164" s="106" t="s">
        <v>649</v>
      </c>
      <c r="E164" s="107">
        <v>65</v>
      </c>
      <c r="F164" s="108">
        <v>70</v>
      </c>
      <c r="G164" s="107">
        <v>55</v>
      </c>
      <c r="H164" s="107">
        <v>40</v>
      </c>
      <c r="I164" s="107">
        <v>46</v>
      </c>
      <c r="J164" s="107">
        <v>55</v>
      </c>
      <c r="K164" s="107">
        <v>78</v>
      </c>
      <c r="L164" s="107">
        <v>80</v>
      </c>
      <c r="M164" s="124">
        <v>31</v>
      </c>
      <c r="N164" s="126">
        <v>75</v>
      </c>
      <c r="O164" s="125">
        <v>67</v>
      </c>
      <c r="P164" s="107">
        <f t="shared" si="14"/>
        <v>662</v>
      </c>
      <c r="Q164" s="132">
        <f t="shared" si="16"/>
        <v>60.1818181818182</v>
      </c>
      <c r="R164" s="131">
        <f t="shared" si="15"/>
        <v>22</v>
      </c>
    </row>
    <row r="165" s="73" customFormat="1" ht="18" customHeight="1" spans="1:18">
      <c r="A165" s="106">
        <v>22</v>
      </c>
      <c r="B165" s="103" t="s">
        <v>690</v>
      </c>
      <c r="C165" s="104" t="s">
        <v>691</v>
      </c>
      <c r="D165" s="106" t="s">
        <v>649</v>
      </c>
      <c r="E165" s="107">
        <v>70</v>
      </c>
      <c r="F165" s="108">
        <v>73</v>
      </c>
      <c r="G165" s="107">
        <v>68</v>
      </c>
      <c r="H165" s="107">
        <v>63</v>
      </c>
      <c r="I165" s="107">
        <v>46</v>
      </c>
      <c r="J165" s="107">
        <v>54</v>
      </c>
      <c r="K165" s="107">
        <v>82</v>
      </c>
      <c r="L165" s="107">
        <v>75</v>
      </c>
      <c r="M165" s="124">
        <v>50</v>
      </c>
      <c r="N165" s="126">
        <v>78</v>
      </c>
      <c r="O165" s="125">
        <v>76</v>
      </c>
      <c r="P165" s="107">
        <f t="shared" si="14"/>
        <v>735</v>
      </c>
      <c r="Q165" s="132">
        <f t="shared" si="16"/>
        <v>66.8181818181818</v>
      </c>
      <c r="R165" s="131">
        <f t="shared" si="15"/>
        <v>7</v>
      </c>
    </row>
    <row r="166" s="73" customFormat="1" ht="18" customHeight="1" spans="1:18">
      <c r="A166" s="106">
        <v>23</v>
      </c>
      <c r="B166" s="103" t="s">
        <v>692</v>
      </c>
      <c r="C166" s="104" t="s">
        <v>693</v>
      </c>
      <c r="D166" s="106" t="s">
        <v>649</v>
      </c>
      <c r="E166" s="107">
        <v>82</v>
      </c>
      <c r="F166" s="108">
        <v>75</v>
      </c>
      <c r="G166" s="107">
        <v>72</v>
      </c>
      <c r="H166" s="107">
        <v>75</v>
      </c>
      <c r="I166" s="107">
        <v>46</v>
      </c>
      <c r="J166" s="107">
        <v>57</v>
      </c>
      <c r="K166" s="107">
        <v>72</v>
      </c>
      <c r="L166" s="107">
        <v>82</v>
      </c>
      <c r="M166" s="124">
        <v>63</v>
      </c>
      <c r="N166" s="126">
        <v>87</v>
      </c>
      <c r="O166" s="125">
        <v>76</v>
      </c>
      <c r="P166" s="107">
        <f t="shared" si="14"/>
        <v>787</v>
      </c>
      <c r="Q166" s="132">
        <f t="shared" si="16"/>
        <v>71.5454545454545</v>
      </c>
      <c r="R166" s="131">
        <f t="shared" si="15"/>
        <v>3</v>
      </c>
    </row>
    <row r="167" s="73" customFormat="1" ht="18" customHeight="1" spans="1:18">
      <c r="A167" s="106">
        <v>24</v>
      </c>
      <c r="B167" s="103" t="s">
        <v>694</v>
      </c>
      <c r="C167" s="104" t="s">
        <v>695</v>
      </c>
      <c r="D167" s="106" t="s">
        <v>649</v>
      </c>
      <c r="E167" s="107">
        <v>70</v>
      </c>
      <c r="F167" s="108">
        <v>77</v>
      </c>
      <c r="G167" s="107">
        <v>65</v>
      </c>
      <c r="H167" s="107">
        <v>55</v>
      </c>
      <c r="I167" s="107">
        <v>43</v>
      </c>
      <c r="J167" s="107">
        <v>59</v>
      </c>
      <c r="K167" s="107">
        <v>60</v>
      </c>
      <c r="L167" s="107">
        <v>78</v>
      </c>
      <c r="M167" s="124">
        <v>33</v>
      </c>
      <c r="N167" s="126">
        <v>82</v>
      </c>
      <c r="O167" s="125">
        <v>76</v>
      </c>
      <c r="P167" s="107">
        <f t="shared" si="14"/>
        <v>698</v>
      </c>
      <c r="Q167" s="132">
        <f t="shared" si="16"/>
        <v>63.4545454545455</v>
      </c>
      <c r="R167" s="131">
        <f t="shared" si="15"/>
        <v>16</v>
      </c>
    </row>
    <row r="168" s="73" customFormat="1" ht="18" customHeight="1" spans="1:18">
      <c r="A168" s="106">
        <v>25</v>
      </c>
      <c r="B168" s="103" t="s">
        <v>696</v>
      </c>
      <c r="C168" s="104" t="s">
        <v>697</v>
      </c>
      <c r="D168" s="106" t="s">
        <v>649</v>
      </c>
      <c r="E168" s="107">
        <v>48</v>
      </c>
      <c r="F168" s="108">
        <v>60</v>
      </c>
      <c r="G168" s="107">
        <v>45</v>
      </c>
      <c r="H168" s="107">
        <v>28</v>
      </c>
      <c r="I168" s="107">
        <v>49</v>
      </c>
      <c r="J168" s="107">
        <v>54</v>
      </c>
      <c r="K168" s="107">
        <v>60</v>
      </c>
      <c r="L168" s="107">
        <v>72</v>
      </c>
      <c r="M168" s="124">
        <v>40</v>
      </c>
      <c r="N168" s="126">
        <v>70</v>
      </c>
      <c r="O168" s="125">
        <v>70</v>
      </c>
      <c r="P168" s="107">
        <f t="shared" si="14"/>
        <v>596</v>
      </c>
      <c r="Q168" s="132">
        <f t="shared" si="16"/>
        <v>54.1818181818182</v>
      </c>
      <c r="R168" s="131">
        <f t="shared" si="15"/>
        <v>34</v>
      </c>
    </row>
    <row r="169" s="73" customFormat="1" ht="18" customHeight="1" spans="1:18">
      <c r="A169" s="106">
        <v>26</v>
      </c>
      <c r="B169" s="103" t="s">
        <v>698</v>
      </c>
      <c r="C169" s="104" t="s">
        <v>699</v>
      </c>
      <c r="D169" s="106" t="s">
        <v>649</v>
      </c>
      <c r="E169" s="107">
        <v>52</v>
      </c>
      <c r="F169" s="108">
        <v>69</v>
      </c>
      <c r="G169" s="107">
        <v>48</v>
      </c>
      <c r="H169" s="107">
        <v>47</v>
      </c>
      <c r="I169" s="107">
        <v>53</v>
      </c>
      <c r="J169" s="107">
        <v>54</v>
      </c>
      <c r="K169" s="107">
        <v>62</v>
      </c>
      <c r="L169" s="107">
        <v>67</v>
      </c>
      <c r="M169" s="124">
        <v>42</v>
      </c>
      <c r="N169" s="126">
        <v>63</v>
      </c>
      <c r="O169" s="125">
        <v>77</v>
      </c>
      <c r="P169" s="107">
        <f t="shared" si="14"/>
        <v>634</v>
      </c>
      <c r="Q169" s="132">
        <f t="shared" si="16"/>
        <v>57.6363636363636</v>
      </c>
      <c r="R169" s="131">
        <f t="shared" si="15"/>
        <v>29</v>
      </c>
    </row>
    <row r="170" s="73" customFormat="1" ht="18" customHeight="1" spans="1:18">
      <c r="A170" s="106">
        <v>27</v>
      </c>
      <c r="B170" s="103" t="s">
        <v>700</v>
      </c>
      <c r="C170" s="104" t="s">
        <v>701</v>
      </c>
      <c r="D170" s="106" t="s">
        <v>649</v>
      </c>
      <c r="E170" s="107">
        <v>73</v>
      </c>
      <c r="F170" s="108">
        <v>63</v>
      </c>
      <c r="G170" s="107">
        <v>52</v>
      </c>
      <c r="H170" s="107">
        <v>77</v>
      </c>
      <c r="I170" s="107">
        <v>52</v>
      </c>
      <c r="J170" s="107">
        <v>62</v>
      </c>
      <c r="K170" s="107">
        <v>82</v>
      </c>
      <c r="L170" s="107">
        <v>73</v>
      </c>
      <c r="M170" s="124">
        <v>46</v>
      </c>
      <c r="N170" s="126">
        <v>82</v>
      </c>
      <c r="O170" s="125">
        <v>76</v>
      </c>
      <c r="P170" s="107">
        <f t="shared" si="14"/>
        <v>738</v>
      </c>
      <c r="Q170" s="132">
        <f t="shared" si="16"/>
        <v>67.0909090909091</v>
      </c>
      <c r="R170" s="131">
        <f t="shared" si="15"/>
        <v>6</v>
      </c>
    </row>
    <row r="171" s="73" customFormat="1" ht="18" customHeight="1" spans="1:18">
      <c r="A171" s="106">
        <v>28</v>
      </c>
      <c r="B171" s="103" t="s">
        <v>702</v>
      </c>
      <c r="C171" s="104" t="s">
        <v>703</v>
      </c>
      <c r="D171" s="106" t="s">
        <v>649</v>
      </c>
      <c r="E171" s="107">
        <v>63</v>
      </c>
      <c r="F171" s="108">
        <v>70</v>
      </c>
      <c r="G171" s="107">
        <v>70</v>
      </c>
      <c r="H171" s="107">
        <v>55</v>
      </c>
      <c r="I171" s="107">
        <v>43</v>
      </c>
      <c r="J171" s="107">
        <v>49</v>
      </c>
      <c r="K171" s="107">
        <v>67</v>
      </c>
      <c r="L171" s="107">
        <v>75</v>
      </c>
      <c r="M171" s="124">
        <v>55</v>
      </c>
      <c r="N171" s="126">
        <v>73</v>
      </c>
      <c r="O171" s="125">
        <v>78</v>
      </c>
      <c r="P171" s="107">
        <f t="shared" si="14"/>
        <v>698</v>
      </c>
      <c r="Q171" s="132">
        <f t="shared" si="16"/>
        <v>63.4545454545455</v>
      </c>
      <c r="R171" s="131">
        <f t="shared" si="15"/>
        <v>16</v>
      </c>
    </row>
    <row r="172" s="73" customFormat="1" ht="18" customHeight="1" spans="1:18">
      <c r="A172" s="106">
        <v>29</v>
      </c>
      <c r="B172" s="103" t="s">
        <v>704</v>
      </c>
      <c r="C172" s="104" t="s">
        <v>705</v>
      </c>
      <c r="D172" s="106" t="s">
        <v>649</v>
      </c>
      <c r="E172" s="107">
        <v>68</v>
      </c>
      <c r="F172" s="108">
        <v>73</v>
      </c>
      <c r="G172" s="107">
        <v>67</v>
      </c>
      <c r="H172" s="107">
        <v>82</v>
      </c>
      <c r="I172" s="107">
        <v>49</v>
      </c>
      <c r="J172" s="107">
        <v>55</v>
      </c>
      <c r="K172" s="107">
        <v>77</v>
      </c>
      <c r="L172" s="107">
        <v>75</v>
      </c>
      <c r="M172" s="124">
        <v>45</v>
      </c>
      <c r="N172" s="126">
        <v>82</v>
      </c>
      <c r="O172" s="125">
        <v>87</v>
      </c>
      <c r="P172" s="107">
        <f t="shared" si="14"/>
        <v>760</v>
      </c>
      <c r="Q172" s="132">
        <f t="shared" si="16"/>
        <v>69.0909090909091</v>
      </c>
      <c r="R172" s="131">
        <f t="shared" si="15"/>
        <v>4</v>
      </c>
    </row>
    <row r="173" s="73" customFormat="1" ht="18" customHeight="1" spans="1:18">
      <c r="A173" s="106">
        <v>30</v>
      </c>
      <c r="B173" s="103" t="s">
        <v>706</v>
      </c>
      <c r="C173" s="104" t="s">
        <v>707</v>
      </c>
      <c r="D173" s="106" t="s">
        <v>649</v>
      </c>
      <c r="E173" s="107">
        <v>70</v>
      </c>
      <c r="F173" s="108">
        <v>77</v>
      </c>
      <c r="G173" s="107">
        <v>70</v>
      </c>
      <c r="H173" s="107">
        <v>60</v>
      </c>
      <c r="I173" s="107">
        <v>43</v>
      </c>
      <c r="J173" s="107">
        <v>54</v>
      </c>
      <c r="K173" s="107">
        <v>68</v>
      </c>
      <c r="L173" s="107">
        <v>78</v>
      </c>
      <c r="M173" s="124">
        <v>60</v>
      </c>
      <c r="N173" s="126">
        <v>72</v>
      </c>
      <c r="O173" s="125">
        <v>77</v>
      </c>
      <c r="P173" s="107">
        <f t="shared" si="14"/>
        <v>729</v>
      </c>
      <c r="Q173" s="132">
        <f t="shared" si="16"/>
        <v>66.2727272727273</v>
      </c>
      <c r="R173" s="131">
        <f t="shared" si="15"/>
        <v>8</v>
      </c>
    </row>
    <row r="174" s="73" customFormat="1" ht="18" customHeight="1" spans="1:18">
      <c r="A174" s="106">
        <v>31</v>
      </c>
      <c r="B174" s="103" t="s">
        <v>708</v>
      </c>
      <c r="C174" s="104" t="s">
        <v>709</v>
      </c>
      <c r="D174" s="106" t="s">
        <v>649</v>
      </c>
      <c r="E174" s="107">
        <v>63</v>
      </c>
      <c r="F174" s="108">
        <v>69</v>
      </c>
      <c r="G174" s="107">
        <v>58</v>
      </c>
      <c r="H174" s="107">
        <v>52</v>
      </c>
      <c r="I174" s="107">
        <v>43</v>
      </c>
      <c r="J174" s="107">
        <v>60</v>
      </c>
      <c r="K174" s="107">
        <v>73</v>
      </c>
      <c r="L174" s="107">
        <v>82</v>
      </c>
      <c r="M174" s="124">
        <v>55</v>
      </c>
      <c r="N174" s="126">
        <v>88</v>
      </c>
      <c r="O174" s="125">
        <v>77</v>
      </c>
      <c r="P174" s="107">
        <f t="shared" si="14"/>
        <v>720</v>
      </c>
      <c r="Q174" s="132">
        <f t="shared" si="16"/>
        <v>65.4545454545455</v>
      </c>
      <c r="R174" s="131">
        <f t="shared" si="15"/>
        <v>10</v>
      </c>
    </row>
    <row r="175" s="73" customFormat="1" ht="18" customHeight="1" spans="1:18">
      <c r="A175" s="106">
        <v>32</v>
      </c>
      <c r="B175" s="103" t="s">
        <v>710</v>
      </c>
      <c r="C175" s="104" t="s">
        <v>711</v>
      </c>
      <c r="D175" s="106" t="s">
        <v>649</v>
      </c>
      <c r="E175" s="107">
        <v>70</v>
      </c>
      <c r="F175" s="108">
        <v>72</v>
      </c>
      <c r="G175" s="107">
        <v>67</v>
      </c>
      <c r="H175" s="107">
        <v>65</v>
      </c>
      <c r="I175" s="107">
        <v>46</v>
      </c>
      <c r="J175" s="107">
        <v>54</v>
      </c>
      <c r="K175" s="107">
        <v>75</v>
      </c>
      <c r="L175" s="107">
        <v>83</v>
      </c>
      <c r="M175" s="124">
        <v>43</v>
      </c>
      <c r="N175" s="126">
        <v>73</v>
      </c>
      <c r="O175" s="125">
        <v>77</v>
      </c>
      <c r="P175" s="107">
        <f t="shared" si="14"/>
        <v>725</v>
      </c>
      <c r="Q175" s="132">
        <f t="shared" si="16"/>
        <v>65.9090909090909</v>
      </c>
      <c r="R175" s="131">
        <f t="shared" si="15"/>
        <v>9</v>
      </c>
    </row>
    <row r="176" s="73" customFormat="1" ht="18" customHeight="1" spans="1:18">
      <c r="A176" s="106">
        <v>33</v>
      </c>
      <c r="B176" s="103" t="s">
        <v>712</v>
      </c>
      <c r="C176" s="104" t="s">
        <v>713</v>
      </c>
      <c r="D176" s="106" t="s">
        <v>649</v>
      </c>
      <c r="E176" s="107">
        <v>58</v>
      </c>
      <c r="F176" s="108">
        <v>67</v>
      </c>
      <c r="G176" s="107">
        <v>62</v>
      </c>
      <c r="H176" s="107">
        <v>47</v>
      </c>
      <c r="I176" s="107">
        <v>46</v>
      </c>
      <c r="J176" s="107">
        <v>54</v>
      </c>
      <c r="K176" s="107">
        <v>58</v>
      </c>
      <c r="L176" s="107">
        <v>63</v>
      </c>
      <c r="M176" s="124">
        <v>61</v>
      </c>
      <c r="N176" s="126">
        <v>62</v>
      </c>
      <c r="O176" s="125">
        <v>77</v>
      </c>
      <c r="P176" s="107">
        <f t="shared" ref="P176:P177" si="17">SUM(E176:O176)</f>
        <v>655</v>
      </c>
      <c r="Q176" s="132">
        <f t="shared" ref="Q176:Q177" si="18">AVERAGE(E176:O176)</f>
        <v>59.5454545454545</v>
      </c>
      <c r="R176" s="131">
        <f t="shared" si="15"/>
        <v>23</v>
      </c>
    </row>
    <row r="177" s="73" customFormat="1" ht="18" customHeight="1" spans="1:18">
      <c r="A177" s="106">
        <v>34</v>
      </c>
      <c r="B177" s="103" t="s">
        <v>714</v>
      </c>
      <c r="C177" s="104" t="s">
        <v>715</v>
      </c>
      <c r="D177" s="106" t="s">
        <v>649</v>
      </c>
      <c r="E177" s="107">
        <v>63</v>
      </c>
      <c r="F177" s="108">
        <v>73</v>
      </c>
      <c r="G177" s="107">
        <v>68</v>
      </c>
      <c r="H177" s="107">
        <v>53</v>
      </c>
      <c r="I177" s="107">
        <v>40</v>
      </c>
      <c r="J177" s="107">
        <v>49</v>
      </c>
      <c r="K177" s="107">
        <v>78</v>
      </c>
      <c r="L177" s="107">
        <v>87</v>
      </c>
      <c r="M177" s="124">
        <v>45</v>
      </c>
      <c r="N177" s="126">
        <v>73</v>
      </c>
      <c r="O177" s="125">
        <v>76</v>
      </c>
      <c r="P177" s="107">
        <f t="shared" si="17"/>
        <v>705</v>
      </c>
      <c r="Q177" s="132">
        <f t="shared" si="18"/>
        <v>64.0909090909091</v>
      </c>
      <c r="R177" s="131">
        <f t="shared" si="15"/>
        <v>13</v>
      </c>
    </row>
    <row r="178" s="73" customFormat="1" ht="18" customHeight="1" spans="1:18">
      <c r="A178" s="112"/>
      <c r="B178" s="110"/>
      <c r="C178" s="144"/>
      <c r="D178" s="112"/>
      <c r="E178" s="137"/>
      <c r="F178" s="110"/>
      <c r="G178" s="137"/>
      <c r="H178" s="137"/>
      <c r="I178" s="137"/>
      <c r="J178" s="137"/>
      <c r="K178" s="137"/>
      <c r="L178" s="137"/>
      <c r="M178" s="154"/>
      <c r="N178" s="155"/>
      <c r="O178" s="174"/>
      <c r="P178" s="137"/>
      <c r="Q178" s="134"/>
      <c r="R178" s="158"/>
    </row>
    <row r="179" s="73" customFormat="1" ht="18" customHeight="1" spans="1:18">
      <c r="A179" s="112"/>
      <c r="B179" s="112"/>
      <c r="C179" s="173"/>
      <c r="D179" s="112"/>
      <c r="E179" s="137"/>
      <c r="F179" s="137"/>
      <c r="G179" s="137"/>
      <c r="H179" s="137"/>
      <c r="I179" s="137"/>
      <c r="J179" s="137"/>
      <c r="K179" s="137"/>
      <c r="L179" s="137"/>
      <c r="M179" s="137"/>
      <c r="N179" s="175"/>
      <c r="O179" s="137"/>
      <c r="P179" s="137"/>
      <c r="Q179" s="136"/>
      <c r="R179" s="175"/>
    </row>
    <row r="180" ht="18" customHeight="1" spans="1:18">
      <c r="A180" s="145"/>
      <c r="B180" s="146"/>
      <c r="C180" s="147" t="s">
        <v>60</v>
      </c>
      <c r="D180" s="148"/>
      <c r="E180" s="148">
        <f t="shared" ref="E180:O180" si="19">MAX(E144:E177)</f>
        <v>82</v>
      </c>
      <c r="F180" s="148">
        <f t="shared" si="19"/>
        <v>77</v>
      </c>
      <c r="G180" s="148">
        <f t="shared" si="19"/>
        <v>77</v>
      </c>
      <c r="H180" s="148">
        <f t="shared" si="19"/>
        <v>83</v>
      </c>
      <c r="I180" s="148">
        <f t="shared" si="19"/>
        <v>58</v>
      </c>
      <c r="J180" s="148">
        <f t="shared" si="19"/>
        <v>67</v>
      </c>
      <c r="K180" s="148">
        <f t="shared" si="19"/>
        <v>88</v>
      </c>
      <c r="L180" s="148">
        <f t="shared" si="19"/>
        <v>90</v>
      </c>
      <c r="M180" s="148">
        <f t="shared" si="19"/>
        <v>77</v>
      </c>
      <c r="N180" s="148">
        <f t="shared" si="19"/>
        <v>88</v>
      </c>
      <c r="O180" s="148">
        <f t="shared" si="19"/>
        <v>87</v>
      </c>
      <c r="P180" s="156"/>
      <c r="Q180" s="145"/>
      <c r="R180" s="159"/>
    </row>
    <row r="181" ht="18" customHeight="1" spans="1:18">
      <c r="A181" s="145"/>
      <c r="B181" s="146"/>
      <c r="C181" s="149" t="s">
        <v>61</v>
      </c>
      <c r="D181" s="148"/>
      <c r="E181" s="148">
        <f t="shared" ref="E181:O181" si="20">MIN(E144:E177)</f>
        <v>43</v>
      </c>
      <c r="F181" s="148">
        <f t="shared" si="20"/>
        <v>60</v>
      </c>
      <c r="G181" s="148">
        <f t="shared" si="20"/>
        <v>38</v>
      </c>
      <c r="H181" s="148">
        <f t="shared" si="20"/>
        <v>28</v>
      </c>
      <c r="I181" s="148">
        <f t="shared" si="20"/>
        <v>31</v>
      </c>
      <c r="J181" s="148">
        <f t="shared" si="20"/>
        <v>42</v>
      </c>
      <c r="K181" s="148">
        <f t="shared" si="20"/>
        <v>58</v>
      </c>
      <c r="L181" s="148">
        <f t="shared" si="20"/>
        <v>57</v>
      </c>
      <c r="M181" s="148">
        <f t="shared" si="20"/>
        <v>31</v>
      </c>
      <c r="N181" s="148">
        <f t="shared" si="20"/>
        <v>52</v>
      </c>
      <c r="O181" s="148">
        <f t="shared" si="20"/>
        <v>65</v>
      </c>
      <c r="P181" s="156"/>
      <c r="Q181" s="145"/>
      <c r="R181" s="159"/>
    </row>
    <row r="182" ht="18" customHeight="1" spans="1:18">
      <c r="A182" s="145"/>
      <c r="B182" s="146"/>
      <c r="C182" s="149" t="s">
        <v>62</v>
      </c>
      <c r="D182" s="148"/>
      <c r="E182" s="148">
        <f>AVERAGE(E144:E177)</f>
        <v>63.2941176470588</v>
      </c>
      <c r="F182" s="148">
        <f t="shared" ref="F182:O182" si="21">AVERAGE(F144:F177)</f>
        <v>69.9117647058823</v>
      </c>
      <c r="G182" s="148">
        <f t="shared" si="21"/>
        <v>60.4411764705882</v>
      </c>
      <c r="H182" s="148">
        <f t="shared" si="21"/>
        <v>50.8529411764706</v>
      </c>
      <c r="I182" s="148">
        <f t="shared" si="21"/>
        <v>44.7941176470588</v>
      </c>
      <c r="J182" s="148">
        <f t="shared" si="21"/>
        <v>53.7941176470588</v>
      </c>
      <c r="K182" s="148">
        <f t="shared" si="21"/>
        <v>70.9117647058823</v>
      </c>
      <c r="L182" s="148">
        <f t="shared" si="21"/>
        <v>75.8823529411765</v>
      </c>
      <c r="M182" s="148">
        <f t="shared" si="21"/>
        <v>51.7941176470588</v>
      </c>
      <c r="N182" s="148">
        <f t="shared" si="21"/>
        <v>73.5882352941177</v>
      </c>
      <c r="O182" s="148">
        <f t="shared" si="21"/>
        <v>74.4705882352941</v>
      </c>
      <c r="P182" s="156"/>
      <c r="Q182" s="145"/>
      <c r="R182" s="159"/>
    </row>
    <row r="183" spans="3:3">
      <c r="C183" s="68"/>
    </row>
    <row r="184" s="73" customFormat="1" ht="19.5" customHeight="1" spans="1:18">
      <c r="A184" s="151"/>
      <c r="B184" s="151"/>
      <c r="C184" s="49" t="s">
        <v>63</v>
      </c>
      <c r="D184" s="49"/>
      <c r="E184" s="48"/>
      <c r="F184" s="48"/>
      <c r="G184" s="48"/>
      <c r="H184" s="48"/>
      <c r="I184" s="48"/>
      <c r="J184" s="48"/>
      <c r="K184" s="48"/>
      <c r="L184" s="71" t="s">
        <v>64</v>
      </c>
      <c r="M184" s="71"/>
      <c r="N184" s="71"/>
      <c r="O184" s="71"/>
      <c r="P184" s="71"/>
      <c r="Q184" s="71"/>
      <c r="R184" s="48"/>
    </row>
    <row r="185" s="73" customFormat="1" ht="19.5" customHeight="1" spans="1:18">
      <c r="A185" s="151"/>
      <c r="B185" s="151"/>
      <c r="C185" s="70" t="s">
        <v>65</v>
      </c>
      <c r="D185" s="49"/>
      <c r="E185" s="71" t="s">
        <v>66</v>
      </c>
      <c r="F185" s="71"/>
      <c r="G185" s="48"/>
      <c r="H185" s="48"/>
      <c r="I185" s="48"/>
      <c r="J185" s="48"/>
      <c r="K185" s="48"/>
      <c r="L185" s="70" t="s">
        <v>716</v>
      </c>
      <c r="M185" s="70"/>
      <c r="N185" s="70"/>
      <c r="O185" s="70"/>
      <c r="P185" s="48"/>
      <c r="Q185" s="49"/>
      <c r="R185" s="48"/>
    </row>
    <row r="186" s="73" customFormat="1" ht="19.5" customHeight="1" spans="1:18">
      <c r="A186" s="151"/>
      <c r="B186" s="151"/>
      <c r="C186" s="71"/>
      <c r="D186" s="49"/>
      <c r="E186" s="49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9"/>
      <c r="R186" s="48"/>
    </row>
    <row r="187" s="73" customFormat="1" ht="19.5" customHeight="1" spans="1:18">
      <c r="A187" s="151"/>
      <c r="B187" s="151"/>
      <c r="C187" s="71"/>
      <c r="D187" s="49"/>
      <c r="E187" s="49"/>
      <c r="F187" s="48"/>
      <c r="G187" s="48"/>
      <c r="H187" s="48"/>
      <c r="I187" s="48"/>
      <c r="J187" s="48"/>
      <c r="K187" s="48"/>
      <c r="M187" s="48"/>
      <c r="N187" s="48"/>
      <c r="O187" s="48"/>
      <c r="P187" s="48"/>
      <c r="Q187" s="49"/>
      <c r="R187" s="48"/>
    </row>
    <row r="188" s="73" customFormat="1" ht="19.5" customHeight="1" spans="1:18">
      <c r="A188" s="151"/>
      <c r="B188" s="151"/>
      <c r="C188" s="71" t="s">
        <v>68</v>
      </c>
      <c r="D188" s="49"/>
      <c r="E188" s="49" t="s">
        <v>69</v>
      </c>
      <c r="F188" s="49"/>
      <c r="G188" s="48"/>
      <c r="H188" s="48"/>
      <c r="I188" s="48"/>
      <c r="J188" s="48"/>
      <c r="K188" s="48"/>
      <c r="L188" s="71" t="s">
        <v>717</v>
      </c>
      <c r="M188" s="71"/>
      <c r="N188" s="71"/>
      <c r="O188" s="71"/>
      <c r="P188" s="71"/>
      <c r="Q188" s="49"/>
      <c r="R188" s="48"/>
    </row>
    <row r="189" s="73" customFormat="1" ht="19.5" customHeight="1" spans="1:18">
      <c r="A189" s="151"/>
      <c r="B189" s="151"/>
      <c r="C189" s="70" t="s">
        <v>71</v>
      </c>
      <c r="D189" s="49"/>
      <c r="G189" s="71"/>
      <c r="H189" s="71"/>
      <c r="I189" s="71"/>
      <c r="J189" s="48"/>
      <c r="K189" s="48"/>
      <c r="L189" s="176" t="s">
        <v>718</v>
      </c>
      <c r="M189" s="176"/>
      <c r="N189" s="176"/>
      <c r="O189" s="176"/>
      <c r="P189" s="48"/>
      <c r="Q189" s="49"/>
      <c r="R189" s="48"/>
    </row>
    <row r="190" s="73" customFormat="1" ht="19.5" customHeight="1" spans="1:18">
      <c r="A190" s="151"/>
      <c r="B190" s="151"/>
      <c r="C190" s="48"/>
      <c r="D190" s="49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9"/>
      <c r="R190" s="48"/>
    </row>
    <row r="191" s="73" customFormat="1" ht="19.5" customHeight="1" spans="1:18">
      <c r="A191" s="151"/>
      <c r="B191" s="151"/>
      <c r="C191" s="48"/>
      <c r="D191" s="49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9"/>
      <c r="R191" s="48"/>
    </row>
    <row r="192" s="73" customFormat="1" ht="19.5" customHeight="1" spans="1:18">
      <c r="A192" s="151"/>
      <c r="B192" s="50"/>
      <c r="C192" s="51"/>
      <c r="D192" s="49"/>
      <c r="G192" s="49"/>
      <c r="H192" s="49"/>
      <c r="I192" s="49"/>
      <c r="J192" s="49"/>
      <c r="K192" s="48"/>
      <c r="L192" s="48"/>
      <c r="M192" s="48"/>
      <c r="N192" s="48"/>
      <c r="O192" s="48"/>
      <c r="P192" s="48"/>
      <c r="Q192" s="49"/>
      <c r="R192" s="48"/>
    </row>
    <row r="193" s="73" customFormat="1" spans="1:18">
      <c r="A193" s="151"/>
      <c r="B193" s="50"/>
      <c r="C193" s="51"/>
      <c r="D193" s="51"/>
      <c r="E193" s="51"/>
      <c r="F193" s="51"/>
      <c r="G193" s="51"/>
      <c r="H193" s="51"/>
      <c r="I193" s="153"/>
      <c r="J193" s="153"/>
      <c r="K193" s="153"/>
      <c r="L193" s="153"/>
      <c r="M193" s="153"/>
      <c r="N193" s="153"/>
      <c r="O193" s="153"/>
      <c r="P193" s="153"/>
      <c r="Q193" s="101"/>
      <c r="R193" s="160"/>
    </row>
    <row r="194" s="73" customFormat="1" spans="1:20">
      <c r="A194" s="4" t="s">
        <v>0</v>
      </c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/>
      <c r="T194"/>
    </row>
    <row r="195" s="73" customFormat="1" spans="1:20">
      <c r="A195" s="5" t="s">
        <v>1</v>
      </c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/>
      <c r="T195"/>
    </row>
    <row r="196" s="73" customFormat="1" ht="15.75" spans="1:20">
      <c r="A196" s="6" t="s">
        <v>2</v>
      </c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/>
      <c r="T196"/>
    </row>
    <row r="197" s="73" customFormat="1" ht="18.75" spans="1:20">
      <c r="A197" s="7" t="s">
        <v>3</v>
      </c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/>
      <c r="T197"/>
    </row>
    <row r="198" s="73" customFormat="1" spans="1:20">
      <c r="A198" s="8" t="s">
        <v>4</v>
      </c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/>
      <c r="T198"/>
    </row>
    <row r="199" s="73" customFormat="1" spans="1:20">
      <c r="A199" s="9" t="s">
        <v>5</v>
      </c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/>
      <c r="T199"/>
    </row>
    <row r="200" s="73" customFormat="1" ht="10.5" customHeight="1" spans="1:20">
      <c r="A200" s="10"/>
      <c r="B200" s="10"/>
      <c r="C200" s="10"/>
      <c r="D200" s="10"/>
      <c r="E200" s="10"/>
      <c r="F200" s="10"/>
      <c r="G200" s="10"/>
      <c r="H200" s="10"/>
      <c r="I200" s="10"/>
      <c r="J200" s="29"/>
      <c r="K200" s="29"/>
      <c r="L200" s="29"/>
      <c r="M200" s="30"/>
      <c r="N200" s="30"/>
      <c r="O200" s="30"/>
      <c r="P200" s="30"/>
      <c r="Q200" s="30"/>
      <c r="R200" s="34"/>
      <c r="S200"/>
      <c r="T200"/>
    </row>
    <row r="201" s="73" customFormat="1" ht="10.5" customHeight="1" spans="1:20">
      <c r="A201" s="11"/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31"/>
      <c r="N201" s="31"/>
      <c r="O201" s="31"/>
      <c r="P201" s="31"/>
      <c r="Q201" s="31"/>
      <c r="R201" s="35"/>
      <c r="S201"/>
      <c r="T201"/>
    </row>
    <row r="202" s="73" customFormat="1" ht="15.75" spans="1:20">
      <c r="A202" s="12" t="s">
        <v>6</v>
      </c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/>
      <c r="T202"/>
    </row>
    <row r="203" s="73" customFormat="1" ht="15.75" spans="1:20">
      <c r="A203" s="12" t="s">
        <v>7</v>
      </c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/>
      <c r="T203"/>
    </row>
    <row r="204" s="73" customFormat="1" ht="15.75" spans="1:20">
      <c r="A204" s="12" t="s">
        <v>8</v>
      </c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/>
      <c r="T204"/>
    </row>
    <row r="205" s="73" customFormat="1" spans="1:18">
      <c r="A205" s="151"/>
      <c r="B205" s="151"/>
      <c r="C205" s="161"/>
      <c r="D205" s="152"/>
      <c r="E205" s="153"/>
      <c r="F205" s="153"/>
      <c r="G205" s="153"/>
      <c r="H205" s="153"/>
      <c r="I205" s="153"/>
      <c r="J205" s="153"/>
      <c r="K205" s="153"/>
      <c r="L205" s="153"/>
      <c r="M205" s="153"/>
      <c r="N205" s="153"/>
      <c r="O205" s="153"/>
      <c r="P205" s="153"/>
      <c r="Q205" s="101"/>
      <c r="R205" s="160"/>
    </row>
    <row r="206" s="73" customFormat="1" customHeight="1" spans="1:23">
      <c r="A206" s="13" t="s">
        <v>9</v>
      </c>
      <c r="B206" s="14" t="s">
        <v>10</v>
      </c>
      <c r="C206" s="14" t="s">
        <v>11</v>
      </c>
      <c r="D206" s="15" t="s">
        <v>12</v>
      </c>
      <c r="E206" s="16" t="s">
        <v>13</v>
      </c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5" t="s">
        <v>14</v>
      </c>
      <c r="Q206" s="15" t="s">
        <v>15</v>
      </c>
      <c r="R206" s="36" t="s">
        <v>16</v>
      </c>
      <c r="S206" s="49"/>
      <c r="T206" s="49"/>
      <c r="U206" s="49"/>
      <c r="V206" s="49"/>
      <c r="W206" s="49"/>
    </row>
    <row r="207" s="73" customFormat="1" ht="42.05" spans="1:23">
      <c r="A207" s="17"/>
      <c r="B207" s="18"/>
      <c r="C207" s="18"/>
      <c r="D207" s="19"/>
      <c r="E207" s="20" t="s">
        <v>17</v>
      </c>
      <c r="F207" s="20" t="s">
        <v>18</v>
      </c>
      <c r="G207" s="20" t="s">
        <v>19</v>
      </c>
      <c r="H207" s="20" t="s">
        <v>20</v>
      </c>
      <c r="I207" s="20" t="s">
        <v>21</v>
      </c>
      <c r="J207" s="20" t="s">
        <v>22</v>
      </c>
      <c r="K207" s="20" t="s">
        <v>23</v>
      </c>
      <c r="L207" s="20" t="s">
        <v>24</v>
      </c>
      <c r="M207" s="20" t="s">
        <v>25</v>
      </c>
      <c r="N207" s="20" t="s">
        <v>26</v>
      </c>
      <c r="O207" s="20" t="s">
        <v>27</v>
      </c>
      <c r="P207" s="19"/>
      <c r="Q207" s="19"/>
      <c r="R207" s="37"/>
      <c r="S207" s="49"/>
      <c r="T207" s="49"/>
      <c r="U207" s="49"/>
      <c r="V207" s="49"/>
      <c r="W207" s="49"/>
    </row>
    <row r="208" s="73" customFormat="1" ht="18" customHeight="1" spans="1:23">
      <c r="A208" s="170" t="s">
        <v>28</v>
      </c>
      <c r="B208" s="171"/>
      <c r="C208" s="171"/>
      <c r="D208" s="172"/>
      <c r="E208" s="139">
        <v>75</v>
      </c>
      <c r="F208" s="139">
        <v>75</v>
      </c>
      <c r="G208" s="139">
        <v>75</v>
      </c>
      <c r="H208" s="139">
        <v>75</v>
      </c>
      <c r="I208" s="139">
        <v>75</v>
      </c>
      <c r="J208" s="139">
        <v>75</v>
      </c>
      <c r="K208" s="139">
        <v>75</v>
      </c>
      <c r="L208" s="139">
        <v>75</v>
      </c>
      <c r="M208" s="139">
        <v>75</v>
      </c>
      <c r="N208" s="139">
        <v>75</v>
      </c>
      <c r="O208" s="139">
        <v>75</v>
      </c>
      <c r="P208" s="139"/>
      <c r="Q208" s="139"/>
      <c r="R208" s="139"/>
      <c r="S208" s="157"/>
      <c r="T208" s="157"/>
      <c r="U208" s="157"/>
      <c r="V208" s="157"/>
      <c r="W208" s="157"/>
    </row>
    <row r="209" s="73" customFormat="1" ht="18" customHeight="1" spans="1:18">
      <c r="A209" s="102">
        <v>1</v>
      </c>
      <c r="B209" s="103" t="s">
        <v>719</v>
      </c>
      <c r="C209" s="104" t="s">
        <v>720</v>
      </c>
      <c r="D209" s="102" t="s">
        <v>721</v>
      </c>
      <c r="E209" s="105">
        <v>73</v>
      </c>
      <c r="F209" s="103">
        <v>63</v>
      </c>
      <c r="G209" s="105">
        <v>65</v>
      </c>
      <c r="H209" s="105">
        <v>47</v>
      </c>
      <c r="I209" s="105">
        <v>27</v>
      </c>
      <c r="J209" s="105">
        <v>37</v>
      </c>
      <c r="K209" s="105">
        <v>62</v>
      </c>
      <c r="L209" s="105">
        <v>77</v>
      </c>
      <c r="M209" s="122">
        <v>48</v>
      </c>
      <c r="N209" s="105">
        <v>77</v>
      </c>
      <c r="O209" s="123">
        <v>70</v>
      </c>
      <c r="P209" s="105">
        <f t="shared" ref="P209:P240" si="22">SUM(E209:O209)</f>
        <v>646</v>
      </c>
      <c r="Q209" s="130">
        <f t="shared" ref="Q209:Q240" si="23">AVERAGE(E209:O209)</f>
        <v>58.7272727272727</v>
      </c>
      <c r="R209" s="131">
        <f>RANK(P209,$P$209:$P$240)</f>
        <v>26</v>
      </c>
    </row>
    <row r="210" s="73" customFormat="1" ht="18" customHeight="1" spans="1:18">
      <c r="A210" s="106">
        <v>2</v>
      </c>
      <c r="B210" s="103" t="s">
        <v>722</v>
      </c>
      <c r="C210" s="104" t="s">
        <v>723</v>
      </c>
      <c r="D210" s="102" t="s">
        <v>721</v>
      </c>
      <c r="E210" s="107">
        <v>68</v>
      </c>
      <c r="F210" s="108">
        <v>69</v>
      </c>
      <c r="G210" s="107">
        <v>75</v>
      </c>
      <c r="H210" s="107">
        <v>52</v>
      </c>
      <c r="I210" s="107">
        <v>26</v>
      </c>
      <c r="J210" s="107">
        <v>45</v>
      </c>
      <c r="K210" s="107">
        <v>62</v>
      </c>
      <c r="L210" s="107">
        <v>78</v>
      </c>
      <c r="M210" s="124">
        <v>50</v>
      </c>
      <c r="N210" s="107">
        <v>77</v>
      </c>
      <c r="O210" s="125">
        <v>76</v>
      </c>
      <c r="P210" s="107">
        <f t="shared" si="22"/>
        <v>678</v>
      </c>
      <c r="Q210" s="132">
        <f t="shared" si="23"/>
        <v>61.6363636363636</v>
      </c>
      <c r="R210" s="131">
        <f t="shared" ref="R210:R240" si="24">RANK(P210,$P$209:$P$240)</f>
        <v>24</v>
      </c>
    </row>
    <row r="211" s="73" customFormat="1" ht="18" customHeight="1" spans="1:18">
      <c r="A211" s="106">
        <v>3</v>
      </c>
      <c r="B211" s="103" t="s">
        <v>724</v>
      </c>
      <c r="C211" s="104" t="s">
        <v>725</v>
      </c>
      <c r="D211" s="102" t="s">
        <v>721</v>
      </c>
      <c r="E211" s="107">
        <v>57</v>
      </c>
      <c r="F211" s="108">
        <v>75</v>
      </c>
      <c r="G211" s="107">
        <v>75</v>
      </c>
      <c r="H211" s="107">
        <v>60</v>
      </c>
      <c r="I211" s="107">
        <v>46</v>
      </c>
      <c r="J211" s="107">
        <v>62</v>
      </c>
      <c r="K211" s="107">
        <v>80</v>
      </c>
      <c r="L211" s="107">
        <v>75</v>
      </c>
      <c r="M211" s="124">
        <v>55</v>
      </c>
      <c r="N211" s="107">
        <v>72</v>
      </c>
      <c r="O211" s="125">
        <v>72</v>
      </c>
      <c r="P211" s="107">
        <f t="shared" si="22"/>
        <v>729</v>
      </c>
      <c r="Q211" s="132">
        <f t="shared" si="23"/>
        <v>66.2727272727273</v>
      </c>
      <c r="R211" s="131">
        <f t="shared" si="24"/>
        <v>12</v>
      </c>
    </row>
    <row r="212" s="73" customFormat="1" ht="18" customHeight="1" spans="1:18">
      <c r="A212" s="106">
        <v>4</v>
      </c>
      <c r="B212" s="103" t="s">
        <v>726</v>
      </c>
      <c r="C212" s="104" t="s">
        <v>727</v>
      </c>
      <c r="D212" s="102" t="s">
        <v>721</v>
      </c>
      <c r="E212" s="107">
        <v>37</v>
      </c>
      <c r="F212" s="108">
        <v>69</v>
      </c>
      <c r="G212" s="107">
        <v>58</v>
      </c>
      <c r="H212" s="107">
        <v>55</v>
      </c>
      <c r="I212" s="107">
        <v>34</v>
      </c>
      <c r="J212" s="107">
        <v>37</v>
      </c>
      <c r="K212" s="107">
        <v>80</v>
      </c>
      <c r="L212" s="107">
        <v>70</v>
      </c>
      <c r="M212" s="124">
        <v>53</v>
      </c>
      <c r="N212" s="126">
        <v>57</v>
      </c>
      <c r="O212" s="125">
        <v>57</v>
      </c>
      <c r="P212" s="107">
        <f t="shared" si="22"/>
        <v>607</v>
      </c>
      <c r="Q212" s="132">
        <f t="shared" si="23"/>
        <v>55.1818181818182</v>
      </c>
      <c r="R212" s="131">
        <f t="shared" si="24"/>
        <v>31</v>
      </c>
    </row>
    <row r="213" s="73" customFormat="1" ht="18" customHeight="1" spans="1:18">
      <c r="A213" s="106">
        <v>5</v>
      </c>
      <c r="B213" s="103" t="s">
        <v>728</v>
      </c>
      <c r="C213" s="104" t="s">
        <v>729</v>
      </c>
      <c r="D213" s="102" t="s">
        <v>721</v>
      </c>
      <c r="E213" s="107">
        <v>63</v>
      </c>
      <c r="F213" s="108">
        <v>63</v>
      </c>
      <c r="G213" s="107">
        <v>52</v>
      </c>
      <c r="H213" s="107">
        <v>45</v>
      </c>
      <c r="I213" s="107">
        <v>43</v>
      </c>
      <c r="J213" s="107">
        <v>54</v>
      </c>
      <c r="K213" s="107">
        <v>73</v>
      </c>
      <c r="L213" s="107">
        <v>78</v>
      </c>
      <c r="M213" s="124">
        <v>60</v>
      </c>
      <c r="N213" s="126">
        <v>85</v>
      </c>
      <c r="O213" s="125">
        <v>63</v>
      </c>
      <c r="P213" s="107">
        <f t="shared" si="22"/>
        <v>679</v>
      </c>
      <c r="Q213" s="132">
        <f t="shared" si="23"/>
        <v>61.7272727272727</v>
      </c>
      <c r="R213" s="131">
        <f t="shared" si="24"/>
        <v>23</v>
      </c>
    </row>
    <row r="214" s="73" customFormat="1" ht="18" customHeight="1" spans="1:18">
      <c r="A214" s="106">
        <v>6</v>
      </c>
      <c r="B214" s="103" t="s">
        <v>730</v>
      </c>
      <c r="C214" s="104" t="s">
        <v>731</v>
      </c>
      <c r="D214" s="102" t="s">
        <v>721</v>
      </c>
      <c r="E214" s="107">
        <v>67</v>
      </c>
      <c r="F214" s="108">
        <v>65</v>
      </c>
      <c r="G214" s="107">
        <v>73</v>
      </c>
      <c r="H214" s="107">
        <v>55</v>
      </c>
      <c r="I214" s="107">
        <v>42</v>
      </c>
      <c r="J214" s="107">
        <v>65</v>
      </c>
      <c r="K214" s="107">
        <v>87</v>
      </c>
      <c r="L214" s="107">
        <v>68</v>
      </c>
      <c r="M214" s="124">
        <v>60</v>
      </c>
      <c r="N214" s="126">
        <v>75</v>
      </c>
      <c r="O214" s="125">
        <v>72</v>
      </c>
      <c r="P214" s="107">
        <f t="shared" si="22"/>
        <v>729</v>
      </c>
      <c r="Q214" s="132">
        <f t="shared" si="23"/>
        <v>66.2727272727273</v>
      </c>
      <c r="R214" s="131">
        <f t="shared" si="24"/>
        <v>12</v>
      </c>
    </row>
    <row r="215" s="73" customFormat="1" ht="18" customHeight="1" spans="1:18">
      <c r="A215" s="106">
        <v>7</v>
      </c>
      <c r="B215" s="103" t="s">
        <v>732</v>
      </c>
      <c r="C215" s="104" t="s">
        <v>733</v>
      </c>
      <c r="D215" s="102" t="s">
        <v>721</v>
      </c>
      <c r="E215" s="107">
        <v>72</v>
      </c>
      <c r="F215" s="108">
        <v>75</v>
      </c>
      <c r="G215" s="107">
        <v>78</v>
      </c>
      <c r="H215" s="107">
        <v>77</v>
      </c>
      <c r="I215" s="107">
        <v>36</v>
      </c>
      <c r="J215" s="107">
        <v>60</v>
      </c>
      <c r="K215" s="107">
        <v>85</v>
      </c>
      <c r="L215" s="107">
        <v>93</v>
      </c>
      <c r="M215" s="124">
        <v>63</v>
      </c>
      <c r="N215" s="126">
        <v>88</v>
      </c>
      <c r="O215" s="125">
        <v>77</v>
      </c>
      <c r="P215" s="107">
        <f t="shared" si="22"/>
        <v>804</v>
      </c>
      <c r="Q215" s="132">
        <f t="shared" si="23"/>
        <v>73.0909090909091</v>
      </c>
      <c r="R215" s="131">
        <f t="shared" si="24"/>
        <v>1</v>
      </c>
    </row>
    <row r="216" s="73" customFormat="1" ht="18" customHeight="1" spans="1:18">
      <c r="A216" s="106">
        <v>8</v>
      </c>
      <c r="B216" s="103" t="s">
        <v>734</v>
      </c>
      <c r="C216" s="104" t="s">
        <v>735</v>
      </c>
      <c r="D216" s="102" t="s">
        <v>721</v>
      </c>
      <c r="E216" s="107">
        <v>70</v>
      </c>
      <c r="F216" s="108">
        <v>60</v>
      </c>
      <c r="G216" s="107">
        <v>65</v>
      </c>
      <c r="H216" s="107">
        <v>45</v>
      </c>
      <c r="I216" s="107">
        <v>22</v>
      </c>
      <c r="J216" s="107">
        <v>40</v>
      </c>
      <c r="K216" s="107">
        <v>77</v>
      </c>
      <c r="L216" s="107">
        <v>87</v>
      </c>
      <c r="M216" s="124">
        <v>48</v>
      </c>
      <c r="N216" s="126">
        <v>68</v>
      </c>
      <c r="O216" s="125">
        <v>63</v>
      </c>
      <c r="P216" s="107">
        <f t="shared" si="22"/>
        <v>645</v>
      </c>
      <c r="Q216" s="132">
        <f t="shared" si="23"/>
        <v>58.6363636363636</v>
      </c>
      <c r="R216" s="131">
        <f t="shared" si="24"/>
        <v>27</v>
      </c>
    </row>
    <row r="217" s="73" customFormat="1" ht="18" customHeight="1" spans="1:18">
      <c r="A217" s="106">
        <v>9</v>
      </c>
      <c r="B217" s="103" t="s">
        <v>736</v>
      </c>
      <c r="C217" s="104" t="s">
        <v>737</v>
      </c>
      <c r="D217" s="102" t="s">
        <v>721</v>
      </c>
      <c r="E217" s="107">
        <v>65</v>
      </c>
      <c r="F217" s="108">
        <v>65</v>
      </c>
      <c r="G217" s="107">
        <v>63</v>
      </c>
      <c r="H217" s="107">
        <v>48</v>
      </c>
      <c r="I217" s="107">
        <v>31</v>
      </c>
      <c r="J217" s="107">
        <v>49</v>
      </c>
      <c r="K217" s="107">
        <v>70</v>
      </c>
      <c r="L217" s="107">
        <v>87</v>
      </c>
      <c r="M217" s="124">
        <v>55</v>
      </c>
      <c r="N217" s="126">
        <v>83</v>
      </c>
      <c r="O217" s="125">
        <v>76</v>
      </c>
      <c r="P217" s="107">
        <f t="shared" si="22"/>
        <v>692</v>
      </c>
      <c r="Q217" s="132">
        <f t="shared" si="23"/>
        <v>62.9090909090909</v>
      </c>
      <c r="R217" s="131">
        <f t="shared" si="24"/>
        <v>21</v>
      </c>
    </row>
    <row r="218" s="73" customFormat="1" ht="18" customHeight="1" spans="1:18">
      <c r="A218" s="106">
        <v>10</v>
      </c>
      <c r="B218" s="103" t="s">
        <v>738</v>
      </c>
      <c r="C218" s="104" t="s">
        <v>739</v>
      </c>
      <c r="D218" s="102" t="s">
        <v>721</v>
      </c>
      <c r="E218" s="107">
        <v>70</v>
      </c>
      <c r="F218" s="108">
        <v>60</v>
      </c>
      <c r="G218" s="107">
        <v>68</v>
      </c>
      <c r="H218" s="107">
        <v>45</v>
      </c>
      <c r="I218" s="107">
        <v>43</v>
      </c>
      <c r="J218" s="107">
        <v>47</v>
      </c>
      <c r="K218" s="107">
        <v>65</v>
      </c>
      <c r="L218" s="107">
        <v>82</v>
      </c>
      <c r="M218" s="124">
        <v>47</v>
      </c>
      <c r="N218" s="126">
        <v>82</v>
      </c>
      <c r="O218" s="125">
        <v>76</v>
      </c>
      <c r="P218" s="107">
        <f t="shared" si="22"/>
        <v>685</v>
      </c>
      <c r="Q218" s="132">
        <f t="shared" si="23"/>
        <v>62.2727272727273</v>
      </c>
      <c r="R218" s="131">
        <f t="shared" si="24"/>
        <v>22</v>
      </c>
    </row>
    <row r="219" s="73" customFormat="1" ht="18" customHeight="1" spans="1:18">
      <c r="A219" s="106">
        <v>11</v>
      </c>
      <c r="B219" s="103" t="s">
        <v>740</v>
      </c>
      <c r="C219" s="104" t="s">
        <v>741</v>
      </c>
      <c r="D219" s="102" t="s">
        <v>721</v>
      </c>
      <c r="E219" s="107">
        <v>60</v>
      </c>
      <c r="F219" s="108">
        <v>72</v>
      </c>
      <c r="G219" s="107">
        <v>72</v>
      </c>
      <c r="H219" s="107">
        <v>45</v>
      </c>
      <c r="I219" s="107">
        <v>47</v>
      </c>
      <c r="J219" s="107">
        <v>60</v>
      </c>
      <c r="K219" s="107">
        <v>63</v>
      </c>
      <c r="L219" s="107">
        <v>87</v>
      </c>
      <c r="M219" s="124">
        <v>53</v>
      </c>
      <c r="N219" s="126">
        <v>85</v>
      </c>
      <c r="O219" s="125">
        <v>76</v>
      </c>
      <c r="P219" s="107">
        <f t="shared" si="22"/>
        <v>720</v>
      </c>
      <c r="Q219" s="132">
        <f t="shared" si="23"/>
        <v>65.4545454545455</v>
      </c>
      <c r="R219" s="131">
        <f t="shared" si="24"/>
        <v>14</v>
      </c>
    </row>
    <row r="220" s="73" customFormat="1" ht="18" customHeight="1" spans="1:18">
      <c r="A220" s="106">
        <v>12</v>
      </c>
      <c r="B220" s="103" t="s">
        <v>742</v>
      </c>
      <c r="C220" s="104" t="s">
        <v>743</v>
      </c>
      <c r="D220" s="102" t="s">
        <v>721</v>
      </c>
      <c r="E220" s="107">
        <v>72</v>
      </c>
      <c r="F220" s="108">
        <v>69</v>
      </c>
      <c r="G220" s="107">
        <v>82</v>
      </c>
      <c r="H220" s="107">
        <v>63</v>
      </c>
      <c r="I220" s="107">
        <v>47</v>
      </c>
      <c r="J220" s="107">
        <v>70</v>
      </c>
      <c r="K220" s="107">
        <v>63</v>
      </c>
      <c r="L220" s="107">
        <v>87</v>
      </c>
      <c r="M220" s="124">
        <v>48</v>
      </c>
      <c r="N220" s="126">
        <v>90</v>
      </c>
      <c r="O220" s="125">
        <v>78</v>
      </c>
      <c r="P220" s="107">
        <f t="shared" si="22"/>
        <v>769</v>
      </c>
      <c r="Q220" s="132">
        <f t="shared" si="23"/>
        <v>69.9090909090909</v>
      </c>
      <c r="R220" s="131">
        <f t="shared" si="24"/>
        <v>6</v>
      </c>
    </row>
    <row r="221" s="73" customFormat="1" ht="18" customHeight="1" spans="1:18">
      <c r="A221" s="106">
        <v>13</v>
      </c>
      <c r="B221" s="103" t="s">
        <v>744</v>
      </c>
      <c r="C221" s="104" t="s">
        <v>745</v>
      </c>
      <c r="D221" s="102" t="s">
        <v>721</v>
      </c>
      <c r="E221" s="107">
        <v>75</v>
      </c>
      <c r="F221" s="108">
        <v>73</v>
      </c>
      <c r="G221" s="107">
        <v>82</v>
      </c>
      <c r="H221" s="107">
        <v>52</v>
      </c>
      <c r="I221" s="107">
        <v>57</v>
      </c>
      <c r="J221" s="107">
        <v>54</v>
      </c>
      <c r="K221" s="107">
        <v>73</v>
      </c>
      <c r="L221" s="107">
        <v>87</v>
      </c>
      <c r="M221" s="124">
        <v>50</v>
      </c>
      <c r="N221" s="126">
        <v>95</v>
      </c>
      <c r="O221" s="125">
        <v>77</v>
      </c>
      <c r="P221" s="107">
        <f t="shared" si="22"/>
        <v>775</v>
      </c>
      <c r="Q221" s="132">
        <f t="shared" si="23"/>
        <v>70.4545454545455</v>
      </c>
      <c r="R221" s="131">
        <f t="shared" si="24"/>
        <v>5</v>
      </c>
    </row>
    <row r="222" s="73" customFormat="1" ht="18" customHeight="1" spans="1:18">
      <c r="A222" s="106">
        <v>14</v>
      </c>
      <c r="B222" s="103" t="s">
        <v>746</v>
      </c>
      <c r="C222" s="104" t="s">
        <v>747</v>
      </c>
      <c r="D222" s="102" t="s">
        <v>721</v>
      </c>
      <c r="E222" s="107">
        <v>63</v>
      </c>
      <c r="F222" s="108">
        <v>69</v>
      </c>
      <c r="G222" s="107">
        <v>67</v>
      </c>
      <c r="H222" s="107">
        <v>45</v>
      </c>
      <c r="I222" s="107">
        <v>47</v>
      </c>
      <c r="J222" s="107">
        <v>44</v>
      </c>
      <c r="K222" s="107">
        <v>58</v>
      </c>
      <c r="L222" s="107">
        <v>85</v>
      </c>
      <c r="M222" s="124">
        <v>55</v>
      </c>
      <c r="N222" s="126">
        <v>87</v>
      </c>
      <c r="O222" s="125">
        <v>76</v>
      </c>
      <c r="P222" s="107">
        <f t="shared" si="22"/>
        <v>696</v>
      </c>
      <c r="Q222" s="132">
        <f t="shared" si="23"/>
        <v>63.2727272727273</v>
      </c>
      <c r="R222" s="131">
        <f t="shared" si="24"/>
        <v>18</v>
      </c>
    </row>
    <row r="223" s="73" customFormat="1" ht="18" customHeight="1" spans="1:18">
      <c r="A223" s="106">
        <v>15</v>
      </c>
      <c r="B223" s="103" t="s">
        <v>748</v>
      </c>
      <c r="C223" s="104" t="s">
        <v>749</v>
      </c>
      <c r="D223" s="102" t="s">
        <v>721</v>
      </c>
      <c r="E223" s="107">
        <v>58</v>
      </c>
      <c r="F223" s="108">
        <v>63</v>
      </c>
      <c r="G223" s="107">
        <v>65</v>
      </c>
      <c r="H223" s="107">
        <v>45</v>
      </c>
      <c r="I223" s="107">
        <v>47</v>
      </c>
      <c r="J223" s="107">
        <v>42</v>
      </c>
      <c r="K223" s="107">
        <v>53</v>
      </c>
      <c r="L223" s="107">
        <v>88</v>
      </c>
      <c r="M223" s="124">
        <v>53</v>
      </c>
      <c r="N223" s="126">
        <v>87</v>
      </c>
      <c r="O223" s="125">
        <v>72</v>
      </c>
      <c r="P223" s="107">
        <f t="shared" si="22"/>
        <v>673</v>
      </c>
      <c r="Q223" s="132">
        <f t="shared" si="23"/>
        <v>61.1818181818182</v>
      </c>
      <c r="R223" s="131">
        <f t="shared" si="24"/>
        <v>25</v>
      </c>
    </row>
    <row r="224" s="73" customFormat="1" ht="18" customHeight="1" spans="1:18">
      <c r="A224" s="106">
        <v>16</v>
      </c>
      <c r="B224" s="103" t="s">
        <v>750</v>
      </c>
      <c r="C224" s="104" t="s">
        <v>751</v>
      </c>
      <c r="D224" s="102" t="s">
        <v>721</v>
      </c>
      <c r="E224" s="107">
        <v>55</v>
      </c>
      <c r="F224" s="108">
        <v>65</v>
      </c>
      <c r="G224" s="107">
        <v>65</v>
      </c>
      <c r="H224" s="107">
        <v>47</v>
      </c>
      <c r="I224" s="107">
        <v>37</v>
      </c>
      <c r="J224" s="107">
        <v>54</v>
      </c>
      <c r="K224" s="107">
        <v>70</v>
      </c>
      <c r="L224" s="107">
        <v>92</v>
      </c>
      <c r="M224" s="124">
        <v>60</v>
      </c>
      <c r="N224" s="126">
        <v>78</v>
      </c>
      <c r="O224" s="125">
        <v>76</v>
      </c>
      <c r="P224" s="107">
        <f t="shared" si="22"/>
        <v>699</v>
      </c>
      <c r="Q224" s="132">
        <f t="shared" si="23"/>
        <v>63.5454545454545</v>
      </c>
      <c r="R224" s="131">
        <f t="shared" si="24"/>
        <v>17</v>
      </c>
    </row>
    <row r="225" s="73" customFormat="1" ht="18" customHeight="1" spans="1:18">
      <c r="A225" s="106">
        <v>17</v>
      </c>
      <c r="B225" s="103" t="s">
        <v>752</v>
      </c>
      <c r="C225" s="104" t="s">
        <v>753</v>
      </c>
      <c r="D225" s="102" t="s">
        <v>721</v>
      </c>
      <c r="E225" s="107">
        <v>63</v>
      </c>
      <c r="F225" s="108">
        <v>72</v>
      </c>
      <c r="G225" s="107">
        <v>72</v>
      </c>
      <c r="H225" s="107">
        <v>52</v>
      </c>
      <c r="I225" s="107">
        <v>25</v>
      </c>
      <c r="J225" s="107">
        <v>54</v>
      </c>
      <c r="K225" s="107">
        <v>78</v>
      </c>
      <c r="L225" s="107">
        <v>77</v>
      </c>
      <c r="M225" s="124">
        <v>60</v>
      </c>
      <c r="N225" s="126">
        <v>85</v>
      </c>
      <c r="O225" s="125">
        <v>73</v>
      </c>
      <c r="P225" s="107">
        <f t="shared" si="22"/>
        <v>711</v>
      </c>
      <c r="Q225" s="132">
        <f t="shared" si="23"/>
        <v>64.6363636363636</v>
      </c>
      <c r="R225" s="131">
        <f t="shared" si="24"/>
        <v>16</v>
      </c>
    </row>
    <row r="226" s="73" customFormat="1" ht="18" customHeight="1" spans="1:18">
      <c r="A226" s="106">
        <v>18</v>
      </c>
      <c r="B226" s="103" t="s">
        <v>754</v>
      </c>
      <c r="C226" s="104" t="s">
        <v>755</v>
      </c>
      <c r="D226" s="102" t="s">
        <v>721</v>
      </c>
      <c r="E226" s="107">
        <v>72</v>
      </c>
      <c r="F226" s="108">
        <v>80</v>
      </c>
      <c r="G226" s="107">
        <v>77</v>
      </c>
      <c r="H226" s="107">
        <v>68</v>
      </c>
      <c r="I226" s="107">
        <v>34</v>
      </c>
      <c r="J226" s="107">
        <v>55</v>
      </c>
      <c r="K226" s="107">
        <v>65</v>
      </c>
      <c r="L226" s="107">
        <v>68</v>
      </c>
      <c r="M226" s="124">
        <v>63</v>
      </c>
      <c r="N226" s="126">
        <v>82</v>
      </c>
      <c r="O226" s="125">
        <v>76</v>
      </c>
      <c r="P226" s="107">
        <f t="shared" si="22"/>
        <v>740</v>
      </c>
      <c r="Q226" s="132">
        <f t="shared" si="23"/>
        <v>67.2727272727273</v>
      </c>
      <c r="R226" s="131">
        <f t="shared" si="24"/>
        <v>10</v>
      </c>
    </row>
    <row r="227" s="73" customFormat="1" ht="18" customHeight="1" spans="1:18">
      <c r="A227" s="106">
        <v>19</v>
      </c>
      <c r="B227" s="103" t="s">
        <v>756</v>
      </c>
      <c r="C227" s="104" t="s">
        <v>757</v>
      </c>
      <c r="D227" s="102" t="s">
        <v>721</v>
      </c>
      <c r="E227" s="107">
        <v>70</v>
      </c>
      <c r="F227" s="108">
        <v>69</v>
      </c>
      <c r="G227" s="107">
        <v>82</v>
      </c>
      <c r="H227" s="107">
        <v>73</v>
      </c>
      <c r="I227" s="107">
        <v>41</v>
      </c>
      <c r="J227" s="107">
        <v>55</v>
      </c>
      <c r="K227" s="107">
        <v>65</v>
      </c>
      <c r="L227" s="107">
        <v>72</v>
      </c>
      <c r="M227" s="124">
        <v>48</v>
      </c>
      <c r="N227" s="126">
        <v>70</v>
      </c>
      <c r="O227" s="125">
        <v>72</v>
      </c>
      <c r="P227" s="107">
        <f t="shared" si="22"/>
        <v>717</v>
      </c>
      <c r="Q227" s="132">
        <f t="shared" si="23"/>
        <v>65.1818181818182</v>
      </c>
      <c r="R227" s="131">
        <f t="shared" si="24"/>
        <v>15</v>
      </c>
    </row>
    <row r="228" s="73" customFormat="1" ht="18" customHeight="1" spans="1:18">
      <c r="A228" s="106">
        <v>20</v>
      </c>
      <c r="B228" s="103" t="s">
        <v>758</v>
      </c>
      <c r="C228" s="104" t="s">
        <v>759</v>
      </c>
      <c r="D228" s="102" t="s">
        <v>721</v>
      </c>
      <c r="E228" s="107">
        <v>63</v>
      </c>
      <c r="F228" s="108">
        <v>69</v>
      </c>
      <c r="G228" s="107">
        <v>80</v>
      </c>
      <c r="H228" s="107">
        <v>62</v>
      </c>
      <c r="I228" s="126">
        <v>42</v>
      </c>
      <c r="J228" s="107">
        <v>60</v>
      </c>
      <c r="K228" s="107">
        <v>77</v>
      </c>
      <c r="L228" s="107">
        <v>72</v>
      </c>
      <c r="M228" s="124">
        <v>55</v>
      </c>
      <c r="N228" s="126">
        <v>80</v>
      </c>
      <c r="O228" s="125">
        <v>72</v>
      </c>
      <c r="P228" s="107">
        <f t="shared" si="22"/>
        <v>732</v>
      </c>
      <c r="Q228" s="132">
        <f t="shared" si="23"/>
        <v>66.5454545454545</v>
      </c>
      <c r="R228" s="131">
        <f t="shared" si="24"/>
        <v>11</v>
      </c>
    </row>
    <row r="229" s="73" customFormat="1" ht="18" customHeight="1" spans="1:18">
      <c r="A229" s="106">
        <v>21</v>
      </c>
      <c r="B229" s="103" t="s">
        <v>760</v>
      </c>
      <c r="C229" s="104" t="s">
        <v>761</v>
      </c>
      <c r="D229" s="102" t="s">
        <v>721</v>
      </c>
      <c r="E229" s="107">
        <v>68</v>
      </c>
      <c r="F229" s="108">
        <v>79</v>
      </c>
      <c r="G229" s="107">
        <v>77</v>
      </c>
      <c r="H229" s="107">
        <v>70</v>
      </c>
      <c r="I229" s="107">
        <v>39</v>
      </c>
      <c r="J229" s="107">
        <v>80</v>
      </c>
      <c r="K229" s="107">
        <v>77</v>
      </c>
      <c r="L229" s="107">
        <v>83</v>
      </c>
      <c r="M229" s="124">
        <v>47</v>
      </c>
      <c r="N229" s="126">
        <v>85</v>
      </c>
      <c r="O229" s="125">
        <v>82</v>
      </c>
      <c r="P229" s="107">
        <f t="shared" si="22"/>
        <v>787</v>
      </c>
      <c r="Q229" s="132">
        <f t="shared" si="23"/>
        <v>71.5454545454545</v>
      </c>
      <c r="R229" s="131">
        <f t="shared" si="24"/>
        <v>3</v>
      </c>
    </row>
    <row r="230" s="73" customFormat="1" ht="18" customHeight="1" spans="1:18">
      <c r="A230" s="106">
        <v>22</v>
      </c>
      <c r="B230" s="103" t="s">
        <v>762</v>
      </c>
      <c r="C230" s="104" t="s">
        <v>763</v>
      </c>
      <c r="D230" s="102" t="s">
        <v>721</v>
      </c>
      <c r="E230" s="107">
        <v>55</v>
      </c>
      <c r="F230" s="108">
        <v>69</v>
      </c>
      <c r="G230" s="107">
        <v>75</v>
      </c>
      <c r="H230" s="107">
        <v>42</v>
      </c>
      <c r="I230" s="107">
        <v>41</v>
      </c>
      <c r="J230" s="107">
        <v>50</v>
      </c>
      <c r="K230" s="107">
        <v>73</v>
      </c>
      <c r="L230" s="107">
        <v>75</v>
      </c>
      <c r="M230" s="124">
        <v>53</v>
      </c>
      <c r="N230" s="126">
        <v>82</v>
      </c>
      <c r="O230" s="125">
        <v>78</v>
      </c>
      <c r="P230" s="107">
        <f t="shared" si="22"/>
        <v>693</v>
      </c>
      <c r="Q230" s="132">
        <f t="shared" si="23"/>
        <v>63</v>
      </c>
      <c r="R230" s="131">
        <f t="shared" si="24"/>
        <v>20</v>
      </c>
    </row>
    <row r="231" s="73" customFormat="1" ht="18" customHeight="1" spans="1:18">
      <c r="A231" s="106">
        <v>23</v>
      </c>
      <c r="B231" s="103" t="s">
        <v>764</v>
      </c>
      <c r="C231" s="104" t="s">
        <v>765</v>
      </c>
      <c r="D231" s="102" t="s">
        <v>721</v>
      </c>
      <c r="E231" s="107">
        <v>68</v>
      </c>
      <c r="F231" s="108">
        <v>83</v>
      </c>
      <c r="G231" s="107">
        <v>75</v>
      </c>
      <c r="H231" s="107">
        <v>83</v>
      </c>
      <c r="I231" s="107">
        <v>56</v>
      </c>
      <c r="J231" s="107">
        <v>55</v>
      </c>
      <c r="K231" s="107">
        <v>70</v>
      </c>
      <c r="L231" s="107">
        <v>90</v>
      </c>
      <c r="M231" s="124">
        <v>52</v>
      </c>
      <c r="N231" s="126">
        <v>87</v>
      </c>
      <c r="O231" s="125">
        <v>76</v>
      </c>
      <c r="P231" s="107">
        <f t="shared" si="22"/>
        <v>795</v>
      </c>
      <c r="Q231" s="132">
        <f t="shared" si="23"/>
        <v>72.2727272727273</v>
      </c>
      <c r="R231" s="131">
        <f t="shared" si="24"/>
        <v>2</v>
      </c>
    </row>
    <row r="232" s="73" customFormat="1" ht="18" customHeight="1" spans="1:18">
      <c r="A232" s="106">
        <v>24</v>
      </c>
      <c r="B232" s="103" t="s">
        <v>766</v>
      </c>
      <c r="C232" s="104" t="s">
        <v>767</v>
      </c>
      <c r="D232" s="102" t="s">
        <v>721</v>
      </c>
      <c r="E232" s="107">
        <v>82</v>
      </c>
      <c r="F232" s="108">
        <v>67</v>
      </c>
      <c r="G232" s="107">
        <v>80</v>
      </c>
      <c r="H232" s="107">
        <v>68</v>
      </c>
      <c r="I232" s="107">
        <v>46</v>
      </c>
      <c r="J232" s="107">
        <v>62</v>
      </c>
      <c r="K232" s="107">
        <v>82</v>
      </c>
      <c r="L232" s="107">
        <v>85</v>
      </c>
      <c r="M232" s="124">
        <v>50</v>
      </c>
      <c r="N232" s="126">
        <v>88</v>
      </c>
      <c r="O232" s="125">
        <v>76</v>
      </c>
      <c r="P232" s="107">
        <f t="shared" si="22"/>
        <v>786</v>
      </c>
      <c r="Q232" s="132">
        <f t="shared" si="23"/>
        <v>71.4545454545455</v>
      </c>
      <c r="R232" s="131">
        <f t="shared" si="24"/>
        <v>4</v>
      </c>
    </row>
    <row r="233" s="73" customFormat="1" ht="18" customHeight="1" spans="1:18">
      <c r="A233" s="106">
        <v>25</v>
      </c>
      <c r="B233" s="103" t="s">
        <v>768</v>
      </c>
      <c r="C233" s="104" t="s">
        <v>769</v>
      </c>
      <c r="D233" s="102" t="s">
        <v>721</v>
      </c>
      <c r="E233" s="107">
        <v>50</v>
      </c>
      <c r="F233" s="108">
        <v>60</v>
      </c>
      <c r="G233" s="107">
        <v>72</v>
      </c>
      <c r="H233" s="107">
        <v>45</v>
      </c>
      <c r="I233" s="107">
        <v>34</v>
      </c>
      <c r="J233" s="107">
        <v>45</v>
      </c>
      <c r="K233" s="107">
        <v>70</v>
      </c>
      <c r="L233" s="107">
        <v>70</v>
      </c>
      <c r="M233" s="124">
        <v>55</v>
      </c>
      <c r="N233" s="126">
        <v>70</v>
      </c>
      <c r="O233" s="125">
        <v>72</v>
      </c>
      <c r="P233" s="107">
        <f t="shared" si="22"/>
        <v>643</v>
      </c>
      <c r="Q233" s="132">
        <f t="shared" si="23"/>
        <v>58.4545454545455</v>
      </c>
      <c r="R233" s="131">
        <f t="shared" si="24"/>
        <v>28</v>
      </c>
    </row>
    <row r="234" s="73" customFormat="1" ht="18" customHeight="1" spans="1:18">
      <c r="A234" s="106">
        <v>26</v>
      </c>
      <c r="B234" s="103" t="s">
        <v>770</v>
      </c>
      <c r="C234" s="104" t="s">
        <v>771</v>
      </c>
      <c r="D234" s="102" t="s">
        <v>721</v>
      </c>
      <c r="E234" s="107">
        <v>62</v>
      </c>
      <c r="F234" s="108">
        <v>75</v>
      </c>
      <c r="G234" s="107">
        <v>77</v>
      </c>
      <c r="H234" s="107">
        <v>60</v>
      </c>
      <c r="I234" s="107">
        <v>41</v>
      </c>
      <c r="J234" s="107">
        <v>64</v>
      </c>
      <c r="K234" s="107">
        <v>75</v>
      </c>
      <c r="L234" s="107">
        <v>90</v>
      </c>
      <c r="M234" s="124">
        <v>50</v>
      </c>
      <c r="N234" s="126">
        <v>77</v>
      </c>
      <c r="O234" s="125">
        <v>70</v>
      </c>
      <c r="P234" s="107">
        <f t="shared" si="22"/>
        <v>741</v>
      </c>
      <c r="Q234" s="132">
        <f t="shared" si="23"/>
        <v>67.3636363636364</v>
      </c>
      <c r="R234" s="131">
        <f t="shared" si="24"/>
        <v>9</v>
      </c>
    </row>
    <row r="235" s="73" customFormat="1" ht="18" customHeight="1" spans="1:18">
      <c r="A235" s="106">
        <v>27</v>
      </c>
      <c r="B235" s="103" t="s">
        <v>772</v>
      </c>
      <c r="C235" s="104" t="s">
        <v>773</v>
      </c>
      <c r="D235" s="102" t="s">
        <v>721</v>
      </c>
      <c r="E235" s="107">
        <v>47</v>
      </c>
      <c r="F235" s="108">
        <v>60</v>
      </c>
      <c r="G235" s="107">
        <v>68</v>
      </c>
      <c r="H235" s="107">
        <v>47</v>
      </c>
      <c r="I235" s="107">
        <v>20</v>
      </c>
      <c r="J235" s="107">
        <v>40</v>
      </c>
      <c r="K235" s="107">
        <v>50</v>
      </c>
      <c r="L235" s="107">
        <v>75</v>
      </c>
      <c r="M235" s="124">
        <v>60</v>
      </c>
      <c r="N235" s="126">
        <v>72</v>
      </c>
      <c r="O235" s="125">
        <v>60</v>
      </c>
      <c r="P235" s="107">
        <f t="shared" si="22"/>
        <v>599</v>
      </c>
      <c r="Q235" s="132">
        <f t="shared" si="23"/>
        <v>54.4545454545455</v>
      </c>
      <c r="R235" s="131">
        <f t="shared" si="24"/>
        <v>32</v>
      </c>
    </row>
    <row r="236" s="73" customFormat="1" ht="18" customHeight="1" spans="1:18">
      <c r="A236" s="106">
        <v>28</v>
      </c>
      <c r="B236" s="103" t="s">
        <v>774</v>
      </c>
      <c r="C236" s="104" t="s">
        <v>775</v>
      </c>
      <c r="D236" s="102" t="s">
        <v>721</v>
      </c>
      <c r="E236" s="107">
        <v>70</v>
      </c>
      <c r="F236" s="108">
        <v>65</v>
      </c>
      <c r="G236" s="107">
        <v>73</v>
      </c>
      <c r="H236" s="107">
        <v>75</v>
      </c>
      <c r="I236" s="107">
        <v>39</v>
      </c>
      <c r="J236" s="107">
        <v>64</v>
      </c>
      <c r="K236" s="107">
        <v>72</v>
      </c>
      <c r="L236" s="107">
        <v>82</v>
      </c>
      <c r="M236" s="124">
        <v>63</v>
      </c>
      <c r="N236" s="126">
        <v>82</v>
      </c>
      <c r="O236" s="125">
        <v>76</v>
      </c>
      <c r="P236" s="107">
        <f t="shared" si="22"/>
        <v>761</v>
      </c>
      <c r="Q236" s="132">
        <f t="shared" si="23"/>
        <v>69.1818181818182</v>
      </c>
      <c r="R236" s="131">
        <f t="shared" si="24"/>
        <v>7</v>
      </c>
    </row>
    <row r="237" s="73" customFormat="1" ht="18" customHeight="1" spans="1:18">
      <c r="A237" s="106">
        <v>29</v>
      </c>
      <c r="B237" s="103" t="s">
        <v>776</v>
      </c>
      <c r="C237" s="104" t="s">
        <v>777</v>
      </c>
      <c r="D237" s="102" t="s">
        <v>721</v>
      </c>
      <c r="E237" s="107">
        <v>72</v>
      </c>
      <c r="F237" s="108">
        <v>69</v>
      </c>
      <c r="G237" s="107">
        <v>80</v>
      </c>
      <c r="H237" s="107">
        <v>58</v>
      </c>
      <c r="I237" s="107">
        <v>43</v>
      </c>
      <c r="J237" s="107">
        <v>64</v>
      </c>
      <c r="K237" s="107">
        <v>72</v>
      </c>
      <c r="L237" s="107">
        <v>82</v>
      </c>
      <c r="M237" s="124">
        <v>57</v>
      </c>
      <c r="N237" s="126">
        <v>88</v>
      </c>
      <c r="O237" s="125">
        <v>76</v>
      </c>
      <c r="P237" s="107">
        <f t="shared" si="22"/>
        <v>761</v>
      </c>
      <c r="Q237" s="132">
        <f t="shared" si="23"/>
        <v>69.1818181818182</v>
      </c>
      <c r="R237" s="131">
        <f t="shared" si="24"/>
        <v>7</v>
      </c>
    </row>
    <row r="238" s="73" customFormat="1" ht="18" customHeight="1" spans="1:18">
      <c r="A238" s="106">
        <v>30</v>
      </c>
      <c r="B238" s="103" t="s">
        <v>778</v>
      </c>
      <c r="C238" s="104" t="s">
        <v>779</v>
      </c>
      <c r="D238" s="102" t="s">
        <v>721</v>
      </c>
      <c r="E238" s="107">
        <v>47</v>
      </c>
      <c r="F238" s="108">
        <v>77</v>
      </c>
      <c r="G238" s="107">
        <v>80</v>
      </c>
      <c r="H238" s="107">
        <v>43</v>
      </c>
      <c r="I238" s="107">
        <v>41</v>
      </c>
      <c r="J238" s="107">
        <v>54</v>
      </c>
      <c r="K238" s="107">
        <v>68</v>
      </c>
      <c r="L238" s="107">
        <v>70</v>
      </c>
      <c r="M238" s="124">
        <v>63</v>
      </c>
      <c r="N238" s="126">
        <v>77</v>
      </c>
      <c r="O238" s="125">
        <v>76</v>
      </c>
      <c r="P238" s="107">
        <f t="shared" si="22"/>
        <v>696</v>
      </c>
      <c r="Q238" s="132">
        <f t="shared" si="23"/>
        <v>63.2727272727273</v>
      </c>
      <c r="R238" s="131">
        <f t="shared" si="24"/>
        <v>18</v>
      </c>
    </row>
    <row r="239" s="73" customFormat="1" ht="18" customHeight="1" spans="1:18">
      <c r="A239" s="106">
        <v>31</v>
      </c>
      <c r="B239" s="103" t="s">
        <v>780</v>
      </c>
      <c r="C239" s="104" t="s">
        <v>781</v>
      </c>
      <c r="D239" s="102" t="s">
        <v>721</v>
      </c>
      <c r="E239" s="107">
        <v>52</v>
      </c>
      <c r="F239" s="108">
        <v>62</v>
      </c>
      <c r="G239" s="107">
        <v>60</v>
      </c>
      <c r="H239" s="107">
        <v>42</v>
      </c>
      <c r="I239" s="107">
        <v>32</v>
      </c>
      <c r="J239" s="107">
        <v>42</v>
      </c>
      <c r="K239" s="107">
        <v>57</v>
      </c>
      <c r="L239" s="107">
        <v>70</v>
      </c>
      <c r="M239" s="124">
        <v>60</v>
      </c>
      <c r="N239" s="126">
        <v>82</v>
      </c>
      <c r="O239" s="125">
        <v>67</v>
      </c>
      <c r="P239" s="107">
        <f t="shared" si="22"/>
        <v>626</v>
      </c>
      <c r="Q239" s="132">
        <f t="shared" si="23"/>
        <v>56.9090909090909</v>
      </c>
      <c r="R239" s="131">
        <f t="shared" si="24"/>
        <v>30</v>
      </c>
    </row>
    <row r="240" s="73" customFormat="1" ht="18" customHeight="1" spans="1:18">
      <c r="A240" s="106">
        <v>32</v>
      </c>
      <c r="B240" s="108" t="s">
        <v>782</v>
      </c>
      <c r="C240" s="142" t="s">
        <v>783</v>
      </c>
      <c r="D240" s="102" t="s">
        <v>721</v>
      </c>
      <c r="E240" s="107">
        <v>57</v>
      </c>
      <c r="F240" s="108">
        <v>62</v>
      </c>
      <c r="G240" s="107">
        <v>65</v>
      </c>
      <c r="H240" s="107">
        <v>42</v>
      </c>
      <c r="I240" s="107">
        <v>28</v>
      </c>
      <c r="J240" s="107">
        <v>47</v>
      </c>
      <c r="K240" s="107">
        <v>57</v>
      </c>
      <c r="L240" s="107">
        <v>75</v>
      </c>
      <c r="M240" s="124">
        <v>60</v>
      </c>
      <c r="N240" s="126">
        <v>73</v>
      </c>
      <c r="O240" s="125">
        <v>76</v>
      </c>
      <c r="P240" s="107">
        <f t="shared" si="22"/>
        <v>642</v>
      </c>
      <c r="Q240" s="132">
        <f t="shared" si="23"/>
        <v>58.3636363636364</v>
      </c>
      <c r="R240" s="131">
        <f t="shared" si="24"/>
        <v>29</v>
      </c>
    </row>
    <row r="241" s="73" customFormat="1" ht="18" customHeight="1" spans="1:18">
      <c r="A241" s="179"/>
      <c r="B241" s="110"/>
      <c r="C241" s="144"/>
      <c r="D241" s="179"/>
      <c r="E241" s="180"/>
      <c r="F241" s="180"/>
      <c r="G241" s="180"/>
      <c r="H241" s="180"/>
      <c r="I241" s="180"/>
      <c r="J241" s="180"/>
      <c r="K241" s="180"/>
      <c r="L241" s="180"/>
      <c r="M241" s="181"/>
      <c r="N241" s="180"/>
      <c r="O241" s="180"/>
      <c r="P241" s="182"/>
      <c r="Q241" s="183"/>
      <c r="R241" s="184"/>
    </row>
    <row r="242" s="73" customFormat="1" ht="18" customHeight="1" spans="1:18">
      <c r="A242" s="112"/>
      <c r="B242" s="110"/>
      <c r="C242" s="144"/>
      <c r="D242" s="112"/>
      <c r="E242" s="155"/>
      <c r="F242" s="155"/>
      <c r="G242" s="155"/>
      <c r="H242" s="155"/>
      <c r="I242" s="155"/>
      <c r="J242" s="155"/>
      <c r="K242" s="155"/>
      <c r="L242" s="155"/>
      <c r="M242" s="154"/>
      <c r="N242" s="155"/>
      <c r="O242" s="155"/>
      <c r="P242" s="137"/>
      <c r="Q242" s="136"/>
      <c r="R242" s="158"/>
    </row>
    <row r="243" s="73" customFormat="1" ht="18" customHeight="1" spans="1:18">
      <c r="A243" s="112"/>
      <c r="B243" s="110"/>
      <c r="C243" s="144"/>
      <c r="D243" s="112"/>
      <c r="E243" s="137"/>
      <c r="F243" s="137"/>
      <c r="G243" s="137"/>
      <c r="H243" s="137"/>
      <c r="I243" s="137"/>
      <c r="J243" s="137"/>
      <c r="K243" s="137"/>
      <c r="L243" s="137"/>
      <c r="M243" s="137"/>
      <c r="N243" s="155"/>
      <c r="O243" s="137"/>
      <c r="P243" s="137"/>
      <c r="Q243" s="136"/>
      <c r="R243" s="137"/>
    </row>
    <row r="244" ht="18" customHeight="1" spans="1:18">
      <c r="A244" s="145"/>
      <c r="B244" s="146"/>
      <c r="C244" s="147" t="s">
        <v>60</v>
      </c>
      <c r="D244" s="148"/>
      <c r="E244" s="148">
        <f t="shared" ref="E244:O244" si="25">MAX(E209:E241)</f>
        <v>82</v>
      </c>
      <c r="F244" s="148">
        <f t="shared" si="25"/>
        <v>83</v>
      </c>
      <c r="G244" s="148">
        <f t="shared" si="25"/>
        <v>82</v>
      </c>
      <c r="H244" s="148">
        <f t="shared" si="25"/>
        <v>83</v>
      </c>
      <c r="I244" s="148">
        <f t="shared" si="25"/>
        <v>57</v>
      </c>
      <c r="J244" s="148">
        <f t="shared" si="25"/>
        <v>80</v>
      </c>
      <c r="K244" s="148">
        <f t="shared" si="25"/>
        <v>87</v>
      </c>
      <c r="L244" s="148">
        <f t="shared" si="25"/>
        <v>93</v>
      </c>
      <c r="M244" s="148">
        <f t="shared" si="25"/>
        <v>63</v>
      </c>
      <c r="N244" s="148">
        <f t="shared" si="25"/>
        <v>95</v>
      </c>
      <c r="O244" s="148">
        <f t="shared" si="25"/>
        <v>82</v>
      </c>
      <c r="P244" s="156"/>
      <c r="Q244" s="145"/>
      <c r="R244" s="159"/>
    </row>
    <row r="245" ht="18" customHeight="1" spans="1:18">
      <c r="A245" s="145"/>
      <c r="B245" s="146"/>
      <c r="C245" s="149" t="s">
        <v>61</v>
      </c>
      <c r="D245" s="148"/>
      <c r="E245" s="148">
        <f>MIN(E208:E241)</f>
        <v>37</v>
      </c>
      <c r="F245" s="148">
        <f t="shared" ref="F245:O245" si="26">MIN(F209:F241)</f>
        <v>60</v>
      </c>
      <c r="G245" s="148">
        <f t="shared" si="26"/>
        <v>52</v>
      </c>
      <c r="H245" s="148">
        <f t="shared" si="26"/>
        <v>42</v>
      </c>
      <c r="I245" s="148">
        <f t="shared" si="26"/>
        <v>20</v>
      </c>
      <c r="J245" s="148">
        <f t="shared" si="26"/>
        <v>37</v>
      </c>
      <c r="K245" s="148">
        <f t="shared" si="26"/>
        <v>50</v>
      </c>
      <c r="L245" s="148">
        <f t="shared" si="26"/>
        <v>68</v>
      </c>
      <c r="M245" s="148">
        <f t="shared" si="26"/>
        <v>47</v>
      </c>
      <c r="N245" s="148">
        <f t="shared" si="26"/>
        <v>57</v>
      </c>
      <c r="O245" s="148">
        <f t="shared" si="26"/>
        <v>57</v>
      </c>
      <c r="P245" s="156"/>
      <c r="Q245" s="145"/>
      <c r="R245" s="159"/>
    </row>
    <row r="246" ht="18" customHeight="1" spans="1:18">
      <c r="A246" s="145"/>
      <c r="B246" s="146"/>
      <c r="C246" s="149" t="s">
        <v>62</v>
      </c>
      <c r="D246" s="148"/>
      <c r="E246" s="148">
        <f>AVERAGE(E208:E241)</f>
        <v>63.5757575757576</v>
      </c>
      <c r="F246" s="148">
        <f t="shared" ref="F246:O246" si="27">AVERAGE(F209:F241)</f>
        <v>68.53125</v>
      </c>
      <c r="G246" s="148">
        <f t="shared" si="27"/>
        <v>71.8125</v>
      </c>
      <c r="H246" s="148">
        <f t="shared" si="27"/>
        <v>54.875</v>
      </c>
      <c r="I246" s="148">
        <f t="shared" si="27"/>
        <v>38.5625</v>
      </c>
      <c r="J246" s="148">
        <f t="shared" si="27"/>
        <v>53.46875</v>
      </c>
      <c r="K246" s="148">
        <f t="shared" si="27"/>
        <v>69.65625</v>
      </c>
      <c r="L246" s="148">
        <f t="shared" si="27"/>
        <v>79.90625</v>
      </c>
      <c r="M246" s="148">
        <f t="shared" si="27"/>
        <v>54.8125</v>
      </c>
      <c r="N246" s="148">
        <f t="shared" si="27"/>
        <v>80.1875</v>
      </c>
      <c r="O246" s="148">
        <f t="shared" si="27"/>
        <v>72.96875</v>
      </c>
      <c r="P246" s="156"/>
      <c r="Q246" s="145"/>
      <c r="R246" s="159"/>
    </row>
    <row r="247" ht="20.1" customHeight="1" spans="3:3">
      <c r="C247" s="68"/>
    </row>
    <row r="248" ht="20.1" customHeight="1" spans="3:18">
      <c r="C248" s="49" t="s">
        <v>63</v>
      </c>
      <c r="D248" s="49"/>
      <c r="E248" s="48"/>
      <c r="F248" s="48"/>
      <c r="G248" s="48"/>
      <c r="H248" s="48"/>
      <c r="I248" s="48"/>
      <c r="J248" s="48"/>
      <c r="K248" s="48"/>
      <c r="L248" s="71" t="s">
        <v>64</v>
      </c>
      <c r="M248" s="71"/>
      <c r="N248" s="71"/>
      <c r="O248" s="71"/>
      <c r="P248" s="71"/>
      <c r="Q248" s="71"/>
      <c r="R248" s="48"/>
    </row>
    <row r="249" ht="20.1" customHeight="1" spans="3:18">
      <c r="C249" s="70" t="s">
        <v>65</v>
      </c>
      <c r="D249" s="49"/>
      <c r="E249" s="71" t="s">
        <v>66</v>
      </c>
      <c r="F249" s="71"/>
      <c r="G249" s="48"/>
      <c r="H249" s="48"/>
      <c r="I249" s="48"/>
      <c r="J249" s="48"/>
      <c r="K249" s="48"/>
      <c r="L249" s="70" t="s">
        <v>784</v>
      </c>
      <c r="M249" s="70"/>
      <c r="N249" s="70"/>
      <c r="O249" s="70"/>
      <c r="P249" s="48"/>
      <c r="Q249" s="49"/>
      <c r="R249" s="48"/>
    </row>
    <row r="250" ht="20.1" customHeight="1" spans="3:18">
      <c r="C250" s="71"/>
      <c r="D250" s="49"/>
      <c r="E250" s="49"/>
      <c r="F250" s="48"/>
      <c r="G250" s="48"/>
      <c r="H250" s="48"/>
      <c r="I250" s="48"/>
      <c r="J250" s="48"/>
      <c r="K250" s="48"/>
      <c r="L250" s="48"/>
      <c r="M250" s="48"/>
      <c r="N250" s="48"/>
      <c r="O250" s="48"/>
      <c r="P250" s="48"/>
      <c r="Q250" s="49"/>
      <c r="R250" s="48"/>
    </row>
    <row r="251" ht="20.1" customHeight="1" spans="3:18">
      <c r="C251" s="71"/>
      <c r="D251" s="49"/>
      <c r="E251" s="49"/>
      <c r="F251" s="48"/>
      <c r="G251" s="48"/>
      <c r="H251" s="48"/>
      <c r="I251" s="48"/>
      <c r="J251" s="48"/>
      <c r="K251" s="48"/>
      <c r="L251" s="48"/>
      <c r="M251" s="48"/>
      <c r="N251" s="48"/>
      <c r="O251" s="48"/>
      <c r="P251" s="48"/>
      <c r="Q251" s="49"/>
      <c r="R251" s="48"/>
    </row>
    <row r="252" ht="20.1" customHeight="1" spans="3:18">
      <c r="C252" s="71" t="s">
        <v>68</v>
      </c>
      <c r="D252" s="49"/>
      <c r="E252" s="49" t="s">
        <v>69</v>
      </c>
      <c r="F252" s="49"/>
      <c r="G252" s="48"/>
      <c r="H252" s="48"/>
      <c r="I252" s="48"/>
      <c r="J252" s="48"/>
      <c r="K252" s="48"/>
      <c r="L252" s="71" t="s">
        <v>785</v>
      </c>
      <c r="M252" s="71"/>
      <c r="N252" s="71"/>
      <c r="O252" s="71"/>
      <c r="P252" s="71"/>
      <c r="Q252" s="49"/>
      <c r="R252" s="48"/>
    </row>
    <row r="253" ht="20.1" customHeight="1" spans="3:18">
      <c r="C253" s="70" t="s">
        <v>71</v>
      </c>
      <c r="D253" s="49"/>
      <c r="G253" s="71"/>
      <c r="H253" s="71"/>
      <c r="I253" s="71"/>
      <c r="J253" s="48"/>
      <c r="K253" s="48"/>
      <c r="L253" s="70" t="s">
        <v>786</v>
      </c>
      <c r="M253" s="48"/>
      <c r="N253" s="48"/>
      <c r="O253" s="48"/>
      <c r="P253" s="48"/>
      <c r="Q253" s="49"/>
      <c r="R253" s="48"/>
    </row>
    <row r="254" ht="20.1" customHeight="1" spans="3:18">
      <c r="C254" s="48"/>
      <c r="D254" s="49"/>
      <c r="G254" s="48"/>
      <c r="H254" s="48"/>
      <c r="I254" s="48"/>
      <c r="J254" s="48"/>
      <c r="K254" s="48"/>
      <c r="L254" s="48"/>
      <c r="M254" s="48"/>
      <c r="N254" s="48"/>
      <c r="O254" s="48"/>
      <c r="P254" s="48"/>
      <c r="Q254" s="49"/>
      <c r="R254" s="48"/>
    </row>
    <row r="255" ht="20.1" customHeight="1" spans="3:18">
      <c r="C255" s="48"/>
      <c r="D255" s="49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9"/>
      <c r="R255" s="48"/>
    </row>
    <row r="256" ht="14.25" customHeight="1" spans="2:18">
      <c r="B256" s="50"/>
      <c r="C256" s="51"/>
      <c r="D256" s="51"/>
      <c r="E256" s="51"/>
      <c r="F256" s="51"/>
      <c r="G256" s="51"/>
      <c r="H256" s="51"/>
      <c r="I256" s="49"/>
      <c r="J256" s="49"/>
      <c r="K256" s="48"/>
      <c r="L256" s="48"/>
      <c r="M256" s="48"/>
      <c r="N256" s="48"/>
      <c r="O256" s="48"/>
      <c r="P256" s="48"/>
      <c r="Q256" s="49"/>
      <c r="R256" s="48"/>
    </row>
    <row r="257" ht="14.25" customHeight="1" spans="2:18">
      <c r="B257" s="50"/>
      <c r="C257" s="51"/>
      <c r="D257" s="51"/>
      <c r="E257" s="185"/>
      <c r="F257" s="50"/>
      <c r="G257" s="50"/>
      <c r="H257" s="50"/>
      <c r="I257" s="49"/>
      <c r="J257" s="49"/>
      <c r="K257" s="48"/>
      <c r="L257" s="48"/>
      <c r="M257" s="48"/>
      <c r="N257" s="48"/>
      <c r="O257" s="48"/>
      <c r="P257" s="48"/>
      <c r="Q257" s="49"/>
      <c r="R257" s="48"/>
    </row>
    <row r="258" spans="1:18">
      <c r="A258" s="4" t="s">
        <v>0</v>
      </c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</row>
    <row r="259" spans="1:18">
      <c r="A259" s="5" t="s">
        <v>1</v>
      </c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</row>
    <row r="260" ht="15.75" spans="1:18">
      <c r="A260" s="6" t="s">
        <v>2</v>
      </c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</row>
    <row r="261" ht="18.75" spans="1:18">
      <c r="A261" s="7" t="s">
        <v>3</v>
      </c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</row>
    <row r="262" spans="1:18">
      <c r="A262" s="8" t="s">
        <v>4</v>
      </c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</row>
    <row r="263" spans="1:18">
      <c r="A263" s="9" t="s">
        <v>5</v>
      </c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</row>
    <row r="264" s="73" customFormat="1" ht="10.5" customHeight="1" spans="1:18">
      <c r="A264" s="10"/>
      <c r="B264" s="10"/>
      <c r="C264" s="10"/>
      <c r="D264" s="10"/>
      <c r="E264" s="10"/>
      <c r="F264" s="10"/>
      <c r="G264" s="10"/>
      <c r="H264" s="10"/>
      <c r="I264" s="10"/>
      <c r="J264" s="29"/>
      <c r="K264" s="29"/>
      <c r="L264" s="29"/>
      <c r="M264" s="30"/>
      <c r="N264" s="30"/>
      <c r="O264" s="30"/>
      <c r="P264" s="30"/>
      <c r="Q264" s="30"/>
      <c r="R264" s="34"/>
    </row>
    <row r="265" s="73" customFormat="1" ht="10.5" customHeight="1" spans="1:18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31"/>
      <c r="N265" s="31"/>
      <c r="O265" s="31"/>
      <c r="P265" s="31"/>
      <c r="Q265" s="31"/>
      <c r="R265" s="35"/>
    </row>
    <row r="266" s="73" customFormat="1" ht="18" customHeight="1" spans="1:18">
      <c r="A266" s="12" t="s">
        <v>6</v>
      </c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</row>
    <row r="267" s="73" customFormat="1" ht="18" customHeight="1" spans="1:18">
      <c r="A267" s="12" t="s">
        <v>7</v>
      </c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</row>
    <row r="268" s="73" customFormat="1" ht="18" customHeight="1" spans="1:18">
      <c r="A268" s="12" t="s">
        <v>8</v>
      </c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</row>
    <row r="269" s="73" customFormat="1" spans="1:23">
      <c r="A269" s="186"/>
      <c r="B269" s="187"/>
      <c r="C269" s="186"/>
      <c r="D269" s="49"/>
      <c r="E269" s="48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9"/>
      <c r="R269" s="48"/>
      <c r="S269" s="49"/>
      <c r="T269" s="49"/>
      <c r="U269" s="49"/>
      <c r="V269" s="49"/>
      <c r="W269" s="49"/>
    </row>
    <row r="270" s="73" customFormat="1" customHeight="1" spans="1:23">
      <c r="A270" s="13" t="s">
        <v>9</v>
      </c>
      <c r="B270" s="14" t="s">
        <v>10</v>
      </c>
      <c r="C270" s="14" t="s">
        <v>11</v>
      </c>
      <c r="D270" s="15" t="s">
        <v>12</v>
      </c>
      <c r="E270" s="16" t="s">
        <v>13</v>
      </c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5" t="s">
        <v>14</v>
      </c>
      <c r="Q270" s="15" t="s">
        <v>15</v>
      </c>
      <c r="R270" s="37" t="s">
        <v>16</v>
      </c>
      <c r="S270" s="49"/>
      <c r="T270" s="49"/>
      <c r="U270" s="49"/>
      <c r="V270" s="49"/>
      <c r="W270" s="49"/>
    </row>
    <row r="271" s="73" customFormat="1" ht="42.05" spans="1:23">
      <c r="A271" s="17"/>
      <c r="B271" s="18"/>
      <c r="C271" s="18"/>
      <c r="D271" s="19"/>
      <c r="E271" s="20" t="s">
        <v>17</v>
      </c>
      <c r="F271" s="20" t="s">
        <v>18</v>
      </c>
      <c r="G271" s="20" t="s">
        <v>19</v>
      </c>
      <c r="H271" s="20" t="s">
        <v>20</v>
      </c>
      <c r="I271" s="20" t="s">
        <v>21</v>
      </c>
      <c r="J271" s="20" t="s">
        <v>22</v>
      </c>
      <c r="K271" s="20" t="s">
        <v>23</v>
      </c>
      <c r="L271" s="20" t="s">
        <v>24</v>
      </c>
      <c r="M271" s="20" t="s">
        <v>25</v>
      </c>
      <c r="N271" s="20" t="s">
        <v>26</v>
      </c>
      <c r="O271" s="20" t="s">
        <v>27</v>
      </c>
      <c r="P271" s="19"/>
      <c r="Q271" s="19"/>
      <c r="R271" s="91"/>
      <c r="S271" s="49"/>
      <c r="T271" s="49"/>
      <c r="U271" s="49"/>
      <c r="V271" s="49"/>
      <c r="W271" s="49"/>
    </row>
    <row r="272" s="73" customFormat="1" ht="18" customHeight="1" spans="1:23">
      <c r="A272" s="188" t="s">
        <v>28</v>
      </c>
      <c r="B272" s="171"/>
      <c r="C272" s="171"/>
      <c r="D272" s="172"/>
      <c r="E272" s="139">
        <v>75</v>
      </c>
      <c r="F272" s="189">
        <v>75</v>
      </c>
      <c r="G272" s="139">
        <v>75</v>
      </c>
      <c r="H272" s="139">
        <v>75</v>
      </c>
      <c r="I272" s="139">
        <v>75</v>
      </c>
      <c r="J272" s="139">
        <v>75</v>
      </c>
      <c r="K272" s="139">
        <v>75</v>
      </c>
      <c r="L272" s="139">
        <v>75</v>
      </c>
      <c r="M272" s="139">
        <v>75</v>
      </c>
      <c r="N272" s="139">
        <v>75</v>
      </c>
      <c r="O272" s="139">
        <v>75</v>
      </c>
      <c r="P272" s="139"/>
      <c r="Q272" s="139"/>
      <c r="R272" s="196"/>
      <c r="S272" s="157"/>
      <c r="T272" s="157"/>
      <c r="U272" s="157"/>
      <c r="V272" s="157"/>
      <c r="W272" s="157"/>
    </row>
    <row r="273" s="73" customFormat="1" ht="18" customHeight="1" spans="1:18">
      <c r="A273" s="102">
        <v>1</v>
      </c>
      <c r="B273" s="103" t="s">
        <v>787</v>
      </c>
      <c r="C273" s="190" t="s">
        <v>788</v>
      </c>
      <c r="D273" s="102" t="s">
        <v>789</v>
      </c>
      <c r="E273" s="105">
        <v>65</v>
      </c>
      <c r="F273" s="108">
        <v>67</v>
      </c>
      <c r="G273" s="105">
        <v>63</v>
      </c>
      <c r="H273" s="105">
        <v>55</v>
      </c>
      <c r="I273" s="105">
        <v>58</v>
      </c>
      <c r="J273" s="105">
        <v>34</v>
      </c>
      <c r="K273" s="105">
        <v>68</v>
      </c>
      <c r="L273" s="105">
        <v>83</v>
      </c>
      <c r="M273" s="122">
        <v>60</v>
      </c>
      <c r="N273" s="105">
        <v>72</v>
      </c>
      <c r="O273" s="125">
        <v>77</v>
      </c>
      <c r="P273" s="105">
        <f t="shared" ref="P273:P302" si="28">SUM(E273:O273)</f>
        <v>702</v>
      </c>
      <c r="Q273" s="130">
        <f t="shared" ref="Q273:Q302" si="29">AVERAGE(E273:O273)</f>
        <v>63.8181818181818</v>
      </c>
      <c r="R273" s="131">
        <f>RANK(P273,$P$273:$P$304)</f>
        <v>18</v>
      </c>
    </row>
    <row r="274" s="73" customFormat="1" ht="18" customHeight="1" spans="1:18">
      <c r="A274" s="106">
        <v>2</v>
      </c>
      <c r="B274" s="103" t="s">
        <v>790</v>
      </c>
      <c r="C274" s="190" t="s">
        <v>791</v>
      </c>
      <c r="D274" s="102" t="s">
        <v>789</v>
      </c>
      <c r="E274" s="107">
        <v>60</v>
      </c>
      <c r="F274" s="108">
        <v>60</v>
      </c>
      <c r="G274" s="107">
        <v>63</v>
      </c>
      <c r="H274" s="107">
        <v>55</v>
      </c>
      <c r="I274" s="107">
        <v>61</v>
      </c>
      <c r="J274" s="107">
        <v>39</v>
      </c>
      <c r="K274" s="107">
        <v>68</v>
      </c>
      <c r="L274" s="107">
        <v>83</v>
      </c>
      <c r="M274" s="124">
        <v>63</v>
      </c>
      <c r="N274" s="107">
        <v>73</v>
      </c>
      <c r="O274" s="123">
        <v>76</v>
      </c>
      <c r="P274" s="107">
        <f t="shared" si="28"/>
        <v>701</v>
      </c>
      <c r="Q274" s="132">
        <f t="shared" si="29"/>
        <v>63.7272727272727</v>
      </c>
      <c r="R274" s="131">
        <f t="shared" ref="R274:R304" si="30">RANK(P274,$P$273:$P$304)</f>
        <v>19</v>
      </c>
    </row>
    <row r="275" s="73" customFormat="1" ht="18" customHeight="1" spans="1:18">
      <c r="A275" s="102">
        <v>3</v>
      </c>
      <c r="B275" s="103" t="s">
        <v>792</v>
      </c>
      <c r="C275" s="190" t="s">
        <v>793</v>
      </c>
      <c r="D275" s="102" t="s">
        <v>789</v>
      </c>
      <c r="E275" s="107">
        <v>52</v>
      </c>
      <c r="F275" s="108">
        <v>72</v>
      </c>
      <c r="G275" s="107">
        <v>67</v>
      </c>
      <c r="H275" s="107">
        <v>58</v>
      </c>
      <c r="I275" s="107">
        <v>52</v>
      </c>
      <c r="J275" s="107">
        <v>37</v>
      </c>
      <c r="K275" s="107">
        <v>72</v>
      </c>
      <c r="L275" s="107">
        <v>78</v>
      </c>
      <c r="M275" s="124">
        <v>57</v>
      </c>
      <c r="N275" s="107">
        <v>65</v>
      </c>
      <c r="O275" s="123">
        <v>73</v>
      </c>
      <c r="P275" s="107">
        <f t="shared" si="28"/>
        <v>683</v>
      </c>
      <c r="Q275" s="132">
        <f t="shared" si="29"/>
        <v>62.0909090909091</v>
      </c>
      <c r="R275" s="131">
        <f t="shared" si="30"/>
        <v>21</v>
      </c>
    </row>
    <row r="276" s="73" customFormat="1" ht="18" customHeight="1" spans="1:18">
      <c r="A276" s="106">
        <v>4</v>
      </c>
      <c r="B276" s="103" t="s">
        <v>794</v>
      </c>
      <c r="C276" s="190" t="s">
        <v>795</v>
      </c>
      <c r="D276" s="102" t="s">
        <v>789</v>
      </c>
      <c r="E276" s="107">
        <v>63</v>
      </c>
      <c r="F276" s="108">
        <v>69</v>
      </c>
      <c r="G276" s="107">
        <v>80</v>
      </c>
      <c r="H276" s="107">
        <v>78</v>
      </c>
      <c r="I276" s="107">
        <v>67</v>
      </c>
      <c r="J276" s="107">
        <v>42</v>
      </c>
      <c r="K276" s="107">
        <v>63</v>
      </c>
      <c r="L276" s="107">
        <v>80</v>
      </c>
      <c r="M276" s="124">
        <v>63</v>
      </c>
      <c r="N276" s="126">
        <v>80</v>
      </c>
      <c r="O276" s="123">
        <v>73</v>
      </c>
      <c r="P276" s="107">
        <f t="shared" si="28"/>
        <v>758</v>
      </c>
      <c r="Q276" s="132">
        <f t="shared" si="29"/>
        <v>68.9090909090909</v>
      </c>
      <c r="R276" s="131">
        <f t="shared" si="30"/>
        <v>11</v>
      </c>
    </row>
    <row r="277" s="73" customFormat="1" ht="18" customHeight="1" spans="1:18">
      <c r="A277" s="102">
        <v>5</v>
      </c>
      <c r="B277" s="103" t="s">
        <v>796</v>
      </c>
      <c r="C277" s="190" t="s">
        <v>797</v>
      </c>
      <c r="D277" s="102" t="s">
        <v>789</v>
      </c>
      <c r="E277" s="107">
        <v>58</v>
      </c>
      <c r="F277" s="108">
        <v>63</v>
      </c>
      <c r="G277" s="107">
        <v>67</v>
      </c>
      <c r="H277" s="107">
        <v>67</v>
      </c>
      <c r="I277" s="107">
        <v>58</v>
      </c>
      <c r="J277" s="107">
        <v>47</v>
      </c>
      <c r="K277" s="107">
        <v>70</v>
      </c>
      <c r="L277" s="107">
        <v>78</v>
      </c>
      <c r="M277" s="124">
        <v>60</v>
      </c>
      <c r="N277" s="126">
        <v>75</v>
      </c>
      <c r="O277" s="123">
        <v>76</v>
      </c>
      <c r="P277" s="107">
        <f t="shared" si="28"/>
        <v>719</v>
      </c>
      <c r="Q277" s="132">
        <f t="shared" si="29"/>
        <v>65.3636363636364</v>
      </c>
      <c r="R277" s="131">
        <f t="shared" si="30"/>
        <v>17</v>
      </c>
    </row>
    <row r="278" s="73" customFormat="1" ht="18" customHeight="1" spans="1:18">
      <c r="A278" s="106">
        <v>6</v>
      </c>
      <c r="B278" s="103" t="s">
        <v>798</v>
      </c>
      <c r="C278" s="190" t="s">
        <v>799</v>
      </c>
      <c r="D278" s="102" t="s">
        <v>789</v>
      </c>
      <c r="E278" s="107">
        <v>65</v>
      </c>
      <c r="F278" s="108">
        <v>73</v>
      </c>
      <c r="G278" s="107">
        <v>78</v>
      </c>
      <c r="H278" s="107">
        <v>75</v>
      </c>
      <c r="I278" s="107">
        <v>61</v>
      </c>
      <c r="J278" s="107">
        <v>55</v>
      </c>
      <c r="K278" s="107">
        <v>87</v>
      </c>
      <c r="L278" s="107">
        <v>90</v>
      </c>
      <c r="M278" s="124">
        <v>60</v>
      </c>
      <c r="N278" s="126">
        <v>83</v>
      </c>
      <c r="O278" s="123">
        <v>76</v>
      </c>
      <c r="P278" s="107">
        <f t="shared" si="28"/>
        <v>803</v>
      </c>
      <c r="Q278" s="132">
        <f t="shared" si="29"/>
        <v>73</v>
      </c>
      <c r="R278" s="131">
        <f t="shared" si="30"/>
        <v>3</v>
      </c>
    </row>
    <row r="279" s="73" customFormat="1" ht="18" customHeight="1" spans="1:23">
      <c r="A279" s="102">
        <v>7</v>
      </c>
      <c r="B279" s="103" t="s">
        <v>800</v>
      </c>
      <c r="C279" s="190" t="s">
        <v>801</v>
      </c>
      <c r="D279" s="102" t="s">
        <v>789</v>
      </c>
      <c r="E279" s="107">
        <v>62</v>
      </c>
      <c r="F279" s="108">
        <v>63</v>
      </c>
      <c r="G279" s="107">
        <v>65</v>
      </c>
      <c r="H279" s="107">
        <v>50</v>
      </c>
      <c r="I279" s="107">
        <v>55</v>
      </c>
      <c r="J279" s="107">
        <v>52</v>
      </c>
      <c r="K279" s="107">
        <v>70</v>
      </c>
      <c r="L279" s="107">
        <v>78</v>
      </c>
      <c r="M279" s="124">
        <v>50</v>
      </c>
      <c r="N279" s="126">
        <v>70</v>
      </c>
      <c r="O279" s="123">
        <v>68</v>
      </c>
      <c r="P279" s="107">
        <f t="shared" si="28"/>
        <v>683</v>
      </c>
      <c r="Q279" s="132">
        <f t="shared" si="29"/>
        <v>62.0909090909091</v>
      </c>
      <c r="R279" s="131">
        <f t="shared" si="30"/>
        <v>21</v>
      </c>
      <c r="W279" s="73">
        <v>98000</v>
      </c>
    </row>
    <row r="280" s="73" customFormat="1" ht="18" customHeight="1" spans="1:23">
      <c r="A280" s="106">
        <v>8</v>
      </c>
      <c r="B280" s="103" t="s">
        <v>802</v>
      </c>
      <c r="C280" s="190" t="s">
        <v>803</v>
      </c>
      <c r="D280" s="102" t="s">
        <v>789</v>
      </c>
      <c r="E280" s="107">
        <v>67</v>
      </c>
      <c r="F280" s="108">
        <v>60</v>
      </c>
      <c r="G280" s="107">
        <v>73</v>
      </c>
      <c r="H280" s="107">
        <v>77</v>
      </c>
      <c r="I280" s="107">
        <v>58</v>
      </c>
      <c r="J280" s="107">
        <v>59</v>
      </c>
      <c r="K280" s="107">
        <v>73</v>
      </c>
      <c r="L280" s="107">
        <v>80</v>
      </c>
      <c r="M280" s="124">
        <v>55</v>
      </c>
      <c r="N280" s="126">
        <v>78</v>
      </c>
      <c r="O280" s="123">
        <v>77</v>
      </c>
      <c r="P280" s="107">
        <f t="shared" si="28"/>
        <v>757</v>
      </c>
      <c r="Q280" s="132">
        <f t="shared" si="29"/>
        <v>68.8181818181818</v>
      </c>
      <c r="R280" s="131">
        <f t="shared" si="30"/>
        <v>12</v>
      </c>
      <c r="W280" s="73">
        <v>96000</v>
      </c>
    </row>
    <row r="281" s="73" customFormat="1" ht="18" customHeight="1" spans="1:23">
      <c r="A281" s="102">
        <v>9</v>
      </c>
      <c r="B281" s="103" t="s">
        <v>804</v>
      </c>
      <c r="C281" s="190" t="s">
        <v>805</v>
      </c>
      <c r="D281" s="102" t="s">
        <v>789</v>
      </c>
      <c r="E281" s="107">
        <v>58</v>
      </c>
      <c r="F281" s="108">
        <v>70</v>
      </c>
      <c r="G281" s="107">
        <v>65</v>
      </c>
      <c r="H281" s="107">
        <v>78</v>
      </c>
      <c r="I281" s="107">
        <v>49</v>
      </c>
      <c r="J281" s="107">
        <v>54</v>
      </c>
      <c r="K281" s="107">
        <v>77</v>
      </c>
      <c r="L281" s="107">
        <v>83</v>
      </c>
      <c r="M281" s="124">
        <v>53</v>
      </c>
      <c r="N281" s="126">
        <v>75</v>
      </c>
      <c r="O281" s="123">
        <v>73</v>
      </c>
      <c r="P281" s="107">
        <f t="shared" si="28"/>
        <v>735</v>
      </c>
      <c r="Q281" s="132">
        <f t="shared" si="29"/>
        <v>66.8181818181818</v>
      </c>
      <c r="R281" s="131">
        <f t="shared" si="30"/>
        <v>14</v>
      </c>
      <c r="W281" s="73">
        <v>100000</v>
      </c>
    </row>
    <row r="282" s="73" customFormat="1" ht="18" customHeight="1" spans="1:23">
      <c r="A282" s="106">
        <v>10</v>
      </c>
      <c r="B282" s="103" t="s">
        <v>806</v>
      </c>
      <c r="C282" s="190" t="s">
        <v>807</v>
      </c>
      <c r="D282" s="102" t="s">
        <v>789</v>
      </c>
      <c r="E282" s="107">
        <v>57</v>
      </c>
      <c r="F282" s="108">
        <v>69</v>
      </c>
      <c r="G282" s="107">
        <v>70</v>
      </c>
      <c r="H282" s="107">
        <v>77</v>
      </c>
      <c r="I282" s="107">
        <v>64</v>
      </c>
      <c r="J282" s="107">
        <v>54</v>
      </c>
      <c r="K282" s="107">
        <v>75</v>
      </c>
      <c r="L282" s="107">
        <v>82</v>
      </c>
      <c r="M282" s="124">
        <v>60</v>
      </c>
      <c r="N282" s="126">
        <v>75</v>
      </c>
      <c r="O282" s="123">
        <v>76</v>
      </c>
      <c r="P282" s="107">
        <f t="shared" si="28"/>
        <v>759</v>
      </c>
      <c r="Q282" s="132">
        <f t="shared" si="29"/>
        <v>69</v>
      </c>
      <c r="R282" s="131">
        <f t="shared" si="30"/>
        <v>10</v>
      </c>
      <c r="W282" s="73">
        <v>112000</v>
      </c>
    </row>
    <row r="283" s="73" customFormat="1" ht="18" customHeight="1" spans="1:23">
      <c r="A283" s="102">
        <v>11</v>
      </c>
      <c r="B283" s="103" t="s">
        <v>808</v>
      </c>
      <c r="C283" s="190" t="s">
        <v>809</v>
      </c>
      <c r="D283" s="102" t="s">
        <v>789</v>
      </c>
      <c r="E283" s="107">
        <v>52</v>
      </c>
      <c r="F283" s="108">
        <v>60</v>
      </c>
      <c r="G283" s="107">
        <v>72</v>
      </c>
      <c r="H283" s="107">
        <v>52</v>
      </c>
      <c r="I283" s="107">
        <v>61</v>
      </c>
      <c r="J283" s="107">
        <v>30</v>
      </c>
      <c r="K283" s="107">
        <v>65</v>
      </c>
      <c r="L283" s="107">
        <v>58</v>
      </c>
      <c r="M283" s="124">
        <v>60</v>
      </c>
      <c r="N283" s="126">
        <v>67</v>
      </c>
      <c r="O283" s="123">
        <v>63</v>
      </c>
      <c r="P283" s="107">
        <f t="shared" si="28"/>
        <v>640</v>
      </c>
      <c r="Q283" s="132">
        <f t="shared" si="29"/>
        <v>58.1818181818182</v>
      </c>
      <c r="R283" s="131">
        <f t="shared" si="30"/>
        <v>29</v>
      </c>
      <c r="W283" s="73">
        <f>SUM(W279:W282)</f>
        <v>406000</v>
      </c>
    </row>
    <row r="284" s="73" customFormat="1" ht="18" customHeight="1" spans="1:18">
      <c r="A284" s="106">
        <v>12</v>
      </c>
      <c r="B284" s="103" t="s">
        <v>810</v>
      </c>
      <c r="C284" s="190" t="s">
        <v>811</v>
      </c>
      <c r="D284" s="102" t="s">
        <v>789</v>
      </c>
      <c r="E284" s="107">
        <v>65</v>
      </c>
      <c r="F284" s="108">
        <v>75</v>
      </c>
      <c r="G284" s="107">
        <v>63</v>
      </c>
      <c r="H284" s="107">
        <v>65</v>
      </c>
      <c r="I284" s="107">
        <v>61</v>
      </c>
      <c r="J284" s="107">
        <v>65</v>
      </c>
      <c r="K284" s="107">
        <v>80</v>
      </c>
      <c r="L284" s="107">
        <v>83</v>
      </c>
      <c r="M284" s="124">
        <v>63</v>
      </c>
      <c r="N284" s="126">
        <v>80</v>
      </c>
      <c r="O284" s="123">
        <v>73</v>
      </c>
      <c r="P284" s="107">
        <f t="shared" si="28"/>
        <v>773</v>
      </c>
      <c r="Q284" s="132">
        <f t="shared" si="29"/>
        <v>70.2727272727273</v>
      </c>
      <c r="R284" s="131">
        <f t="shared" si="30"/>
        <v>7</v>
      </c>
    </row>
    <row r="285" s="73" customFormat="1" ht="18" customHeight="1" spans="1:18">
      <c r="A285" s="102">
        <v>13</v>
      </c>
      <c r="B285" s="103" t="s">
        <v>812</v>
      </c>
      <c r="C285" s="190" t="s">
        <v>813</v>
      </c>
      <c r="D285" s="102" t="s">
        <v>789</v>
      </c>
      <c r="E285" s="107">
        <v>72</v>
      </c>
      <c r="F285" s="108">
        <v>77</v>
      </c>
      <c r="G285" s="107">
        <v>77</v>
      </c>
      <c r="H285" s="107">
        <v>78</v>
      </c>
      <c r="I285" s="107">
        <v>49</v>
      </c>
      <c r="J285" s="107">
        <v>52</v>
      </c>
      <c r="K285" s="107">
        <v>77</v>
      </c>
      <c r="L285" s="107">
        <v>90</v>
      </c>
      <c r="M285" s="124">
        <v>48</v>
      </c>
      <c r="N285" s="126">
        <v>88</v>
      </c>
      <c r="O285" s="123">
        <v>73</v>
      </c>
      <c r="P285" s="107">
        <f t="shared" si="28"/>
        <v>781</v>
      </c>
      <c r="Q285" s="132">
        <f t="shared" si="29"/>
        <v>71</v>
      </c>
      <c r="R285" s="131">
        <f t="shared" si="30"/>
        <v>6</v>
      </c>
    </row>
    <row r="286" s="73" customFormat="1" ht="18" customHeight="1" spans="1:18">
      <c r="A286" s="106">
        <v>14</v>
      </c>
      <c r="B286" s="103" t="s">
        <v>814</v>
      </c>
      <c r="C286" s="190" t="s">
        <v>815</v>
      </c>
      <c r="D286" s="102" t="s">
        <v>789</v>
      </c>
      <c r="E286" s="107">
        <v>62</v>
      </c>
      <c r="F286" s="108">
        <v>70</v>
      </c>
      <c r="G286" s="107">
        <v>52</v>
      </c>
      <c r="H286" s="107">
        <v>52</v>
      </c>
      <c r="I286" s="107">
        <v>55</v>
      </c>
      <c r="J286" s="107">
        <v>39</v>
      </c>
      <c r="K286" s="107">
        <v>63</v>
      </c>
      <c r="L286" s="107">
        <v>83</v>
      </c>
      <c r="M286" s="124">
        <v>50</v>
      </c>
      <c r="N286" s="126">
        <v>77</v>
      </c>
      <c r="O286" s="123">
        <v>80</v>
      </c>
      <c r="P286" s="107">
        <f t="shared" si="28"/>
        <v>683</v>
      </c>
      <c r="Q286" s="132">
        <f t="shared" si="29"/>
        <v>62.0909090909091</v>
      </c>
      <c r="R286" s="131">
        <f t="shared" si="30"/>
        <v>21</v>
      </c>
    </row>
    <row r="287" s="73" customFormat="1" ht="18" customHeight="1" spans="1:18">
      <c r="A287" s="102">
        <v>15</v>
      </c>
      <c r="B287" s="103" t="s">
        <v>816</v>
      </c>
      <c r="C287" s="190" t="s">
        <v>817</v>
      </c>
      <c r="D287" s="102" t="s">
        <v>789</v>
      </c>
      <c r="E287" s="107">
        <v>70</v>
      </c>
      <c r="F287" s="108">
        <v>65</v>
      </c>
      <c r="G287" s="107">
        <v>75</v>
      </c>
      <c r="H287" s="107">
        <v>88</v>
      </c>
      <c r="I287" s="107">
        <v>55</v>
      </c>
      <c r="J287" s="107">
        <v>49</v>
      </c>
      <c r="K287" s="107">
        <v>75</v>
      </c>
      <c r="L287" s="107">
        <v>85</v>
      </c>
      <c r="M287" s="124">
        <v>55</v>
      </c>
      <c r="N287" s="126">
        <v>75</v>
      </c>
      <c r="O287" s="123">
        <v>73</v>
      </c>
      <c r="P287" s="107">
        <f t="shared" si="28"/>
        <v>765</v>
      </c>
      <c r="Q287" s="132">
        <f t="shared" si="29"/>
        <v>69.5454545454545</v>
      </c>
      <c r="R287" s="131">
        <f t="shared" si="30"/>
        <v>9</v>
      </c>
    </row>
    <row r="288" s="73" customFormat="1" ht="18" customHeight="1" spans="1:18">
      <c r="A288" s="106">
        <v>16</v>
      </c>
      <c r="B288" s="103" t="s">
        <v>818</v>
      </c>
      <c r="C288" s="191" t="s">
        <v>819</v>
      </c>
      <c r="D288" s="102" t="s">
        <v>789</v>
      </c>
      <c r="E288" s="107">
        <v>73</v>
      </c>
      <c r="F288" s="108">
        <v>60</v>
      </c>
      <c r="G288" s="107">
        <v>62</v>
      </c>
      <c r="H288" s="107">
        <v>47</v>
      </c>
      <c r="I288" s="107">
        <v>49</v>
      </c>
      <c r="J288" s="107">
        <v>32</v>
      </c>
      <c r="K288" s="107">
        <v>67</v>
      </c>
      <c r="L288" s="107">
        <v>87</v>
      </c>
      <c r="M288" s="124">
        <v>53</v>
      </c>
      <c r="N288" s="126">
        <v>67</v>
      </c>
      <c r="O288" s="123">
        <v>76</v>
      </c>
      <c r="P288" s="107">
        <f t="shared" si="28"/>
        <v>673</v>
      </c>
      <c r="Q288" s="132">
        <f t="shared" si="29"/>
        <v>61.1818181818182</v>
      </c>
      <c r="R288" s="131">
        <f t="shared" si="30"/>
        <v>25</v>
      </c>
    </row>
    <row r="289" s="73" customFormat="1" ht="18" customHeight="1" spans="1:18">
      <c r="A289" s="102">
        <v>17</v>
      </c>
      <c r="B289" s="103" t="s">
        <v>820</v>
      </c>
      <c r="C289" s="190" t="s">
        <v>821</v>
      </c>
      <c r="D289" s="102" t="s">
        <v>789</v>
      </c>
      <c r="E289" s="107">
        <v>53</v>
      </c>
      <c r="F289" s="108">
        <v>65</v>
      </c>
      <c r="G289" s="107">
        <v>60</v>
      </c>
      <c r="H289" s="107">
        <v>47</v>
      </c>
      <c r="I289" s="107">
        <v>52</v>
      </c>
      <c r="J289" s="107">
        <v>29</v>
      </c>
      <c r="K289" s="107">
        <v>67</v>
      </c>
      <c r="L289" s="107">
        <v>62</v>
      </c>
      <c r="M289" s="124">
        <v>60</v>
      </c>
      <c r="N289" s="126">
        <v>67</v>
      </c>
      <c r="O289" s="123">
        <v>68</v>
      </c>
      <c r="P289" s="107">
        <f t="shared" si="28"/>
        <v>630</v>
      </c>
      <c r="Q289" s="132">
        <f t="shared" si="29"/>
        <v>57.2727272727273</v>
      </c>
      <c r="R289" s="131">
        <f t="shared" si="30"/>
        <v>31</v>
      </c>
    </row>
    <row r="290" s="73" customFormat="1" ht="18" customHeight="1" spans="1:18">
      <c r="A290" s="106">
        <v>18</v>
      </c>
      <c r="B290" s="103" t="s">
        <v>822</v>
      </c>
      <c r="C290" s="190" t="s">
        <v>823</v>
      </c>
      <c r="D290" s="102" t="s">
        <v>789</v>
      </c>
      <c r="E290" s="107">
        <v>47</v>
      </c>
      <c r="F290" s="108">
        <v>70</v>
      </c>
      <c r="G290" s="107">
        <v>73</v>
      </c>
      <c r="H290" s="107">
        <v>53</v>
      </c>
      <c r="I290" s="107">
        <v>52</v>
      </c>
      <c r="J290" s="107">
        <v>39</v>
      </c>
      <c r="K290" s="107">
        <v>63</v>
      </c>
      <c r="L290" s="107">
        <v>78</v>
      </c>
      <c r="M290" s="124">
        <v>60</v>
      </c>
      <c r="N290" s="126">
        <v>90</v>
      </c>
      <c r="O290" s="123">
        <v>70</v>
      </c>
      <c r="P290" s="107">
        <f t="shared" si="28"/>
        <v>695</v>
      </c>
      <c r="Q290" s="132">
        <f t="shared" si="29"/>
        <v>63.1818181818182</v>
      </c>
      <c r="R290" s="131">
        <f t="shared" si="30"/>
        <v>20</v>
      </c>
    </row>
    <row r="291" s="73" customFormat="1" ht="18" customHeight="1" spans="1:18">
      <c r="A291" s="102">
        <v>19</v>
      </c>
      <c r="B291" s="103" t="s">
        <v>824</v>
      </c>
      <c r="C291" s="190" t="s">
        <v>825</v>
      </c>
      <c r="D291" s="102" t="s">
        <v>789</v>
      </c>
      <c r="E291" s="107">
        <v>47</v>
      </c>
      <c r="F291" s="108">
        <v>60</v>
      </c>
      <c r="G291" s="107">
        <v>65</v>
      </c>
      <c r="H291" s="107">
        <v>57</v>
      </c>
      <c r="I291" s="107">
        <v>61</v>
      </c>
      <c r="J291" s="107">
        <v>40</v>
      </c>
      <c r="K291" s="107">
        <v>68</v>
      </c>
      <c r="L291" s="107">
        <v>70</v>
      </c>
      <c r="M291" s="124">
        <v>63</v>
      </c>
      <c r="N291" s="126">
        <v>57</v>
      </c>
      <c r="O291" s="123">
        <v>67</v>
      </c>
      <c r="P291" s="107">
        <f t="shared" si="28"/>
        <v>655</v>
      </c>
      <c r="Q291" s="132">
        <f t="shared" si="29"/>
        <v>59.5454545454545</v>
      </c>
      <c r="R291" s="131">
        <f t="shared" si="30"/>
        <v>28</v>
      </c>
    </row>
    <row r="292" s="73" customFormat="1" ht="18" customHeight="1" spans="1:18">
      <c r="A292" s="106">
        <v>20</v>
      </c>
      <c r="B292" s="103" t="s">
        <v>826</v>
      </c>
      <c r="C292" s="190" t="s">
        <v>827</v>
      </c>
      <c r="D292" s="102" t="s">
        <v>789</v>
      </c>
      <c r="E292" s="107">
        <v>57</v>
      </c>
      <c r="F292" s="108">
        <v>67</v>
      </c>
      <c r="G292" s="107">
        <v>70</v>
      </c>
      <c r="H292" s="107">
        <v>57</v>
      </c>
      <c r="I292" s="126">
        <v>52</v>
      </c>
      <c r="J292" s="107">
        <v>45</v>
      </c>
      <c r="K292" s="107">
        <v>68</v>
      </c>
      <c r="L292" s="107">
        <v>72</v>
      </c>
      <c r="M292" s="124">
        <v>50</v>
      </c>
      <c r="N292" s="126">
        <v>52</v>
      </c>
      <c r="O292" s="123">
        <v>72</v>
      </c>
      <c r="P292" s="107">
        <f t="shared" si="28"/>
        <v>662</v>
      </c>
      <c r="Q292" s="132">
        <f t="shared" si="29"/>
        <v>60.1818181818182</v>
      </c>
      <c r="R292" s="131">
        <f t="shared" si="30"/>
        <v>26</v>
      </c>
    </row>
    <row r="293" s="73" customFormat="1" ht="18" customHeight="1" spans="1:18">
      <c r="A293" s="102">
        <v>21</v>
      </c>
      <c r="B293" s="103" t="s">
        <v>828</v>
      </c>
      <c r="C293" s="190" t="s">
        <v>829</v>
      </c>
      <c r="D293" s="102" t="s">
        <v>789</v>
      </c>
      <c r="E293" s="107">
        <v>50</v>
      </c>
      <c r="F293" s="108">
        <v>73</v>
      </c>
      <c r="G293" s="107">
        <v>57</v>
      </c>
      <c r="H293" s="107">
        <v>65</v>
      </c>
      <c r="I293" s="107">
        <v>58</v>
      </c>
      <c r="J293" s="107">
        <v>37</v>
      </c>
      <c r="K293" s="107">
        <v>80</v>
      </c>
      <c r="L293" s="107">
        <v>73</v>
      </c>
      <c r="M293" s="124">
        <v>55</v>
      </c>
      <c r="N293" s="126">
        <v>60</v>
      </c>
      <c r="O293" s="123">
        <v>70</v>
      </c>
      <c r="P293" s="107">
        <f t="shared" si="28"/>
        <v>678</v>
      </c>
      <c r="Q293" s="132">
        <f t="shared" si="29"/>
        <v>61.6363636363636</v>
      </c>
      <c r="R293" s="131">
        <f t="shared" si="30"/>
        <v>24</v>
      </c>
    </row>
    <row r="294" s="73" customFormat="1" ht="18" customHeight="1" spans="1:18">
      <c r="A294" s="106">
        <v>22</v>
      </c>
      <c r="B294" s="103" t="s">
        <v>830</v>
      </c>
      <c r="C294" s="190" t="s">
        <v>831</v>
      </c>
      <c r="D294" s="102" t="s">
        <v>789</v>
      </c>
      <c r="E294" s="107">
        <v>65</v>
      </c>
      <c r="F294" s="108">
        <v>70</v>
      </c>
      <c r="G294" s="107">
        <v>77</v>
      </c>
      <c r="H294" s="107">
        <v>68</v>
      </c>
      <c r="I294" s="107">
        <v>64</v>
      </c>
      <c r="J294" s="107">
        <v>54</v>
      </c>
      <c r="K294" s="107">
        <v>77</v>
      </c>
      <c r="L294" s="107">
        <v>90</v>
      </c>
      <c r="M294" s="124">
        <v>53</v>
      </c>
      <c r="N294" s="126">
        <v>67</v>
      </c>
      <c r="O294" s="123">
        <v>72</v>
      </c>
      <c r="P294" s="107">
        <f t="shared" si="28"/>
        <v>757</v>
      </c>
      <c r="Q294" s="132">
        <f t="shared" si="29"/>
        <v>68.8181818181818</v>
      </c>
      <c r="R294" s="131">
        <f t="shared" si="30"/>
        <v>12</v>
      </c>
    </row>
    <row r="295" s="73" customFormat="1" ht="18" customHeight="1" spans="1:18">
      <c r="A295" s="102">
        <v>23</v>
      </c>
      <c r="B295" s="103" t="s">
        <v>832</v>
      </c>
      <c r="C295" s="190" t="s">
        <v>833</v>
      </c>
      <c r="D295" s="102" t="s">
        <v>789</v>
      </c>
      <c r="E295" s="107">
        <v>65</v>
      </c>
      <c r="F295" s="108">
        <v>90</v>
      </c>
      <c r="G295" s="107">
        <v>78</v>
      </c>
      <c r="H295" s="107">
        <v>67</v>
      </c>
      <c r="I295" s="107">
        <v>55</v>
      </c>
      <c r="J295" s="107">
        <v>49</v>
      </c>
      <c r="K295" s="107">
        <v>87</v>
      </c>
      <c r="L295" s="107">
        <v>67</v>
      </c>
      <c r="M295" s="124">
        <v>60</v>
      </c>
      <c r="N295" s="126">
        <v>82</v>
      </c>
      <c r="O295" s="123">
        <v>72</v>
      </c>
      <c r="P295" s="107">
        <f t="shared" si="28"/>
        <v>772</v>
      </c>
      <c r="Q295" s="132">
        <f t="shared" si="29"/>
        <v>70.1818181818182</v>
      </c>
      <c r="R295" s="131">
        <f t="shared" si="30"/>
        <v>8</v>
      </c>
    </row>
    <row r="296" s="73" customFormat="1" ht="18" customHeight="1" spans="1:18">
      <c r="A296" s="106">
        <v>24</v>
      </c>
      <c r="B296" s="103" t="s">
        <v>834</v>
      </c>
      <c r="C296" s="190" t="s">
        <v>835</v>
      </c>
      <c r="D296" s="102" t="s">
        <v>789</v>
      </c>
      <c r="E296" s="107">
        <v>75</v>
      </c>
      <c r="F296" s="108">
        <v>79</v>
      </c>
      <c r="G296" s="107">
        <v>70</v>
      </c>
      <c r="H296" s="107">
        <v>73</v>
      </c>
      <c r="I296" s="107">
        <v>64</v>
      </c>
      <c r="J296" s="107">
        <v>49</v>
      </c>
      <c r="K296" s="107">
        <v>75</v>
      </c>
      <c r="L296" s="107">
        <v>80</v>
      </c>
      <c r="M296" s="124">
        <v>60</v>
      </c>
      <c r="N296" s="126">
        <v>80</v>
      </c>
      <c r="O296" s="123">
        <v>80</v>
      </c>
      <c r="P296" s="107">
        <f t="shared" si="28"/>
        <v>785</v>
      </c>
      <c r="Q296" s="132">
        <f t="shared" si="29"/>
        <v>71.3636363636364</v>
      </c>
      <c r="R296" s="131">
        <f t="shared" si="30"/>
        <v>5</v>
      </c>
    </row>
    <row r="297" s="73" customFormat="1" ht="18" customHeight="1" spans="1:18">
      <c r="A297" s="102">
        <v>25</v>
      </c>
      <c r="B297" s="103" t="s">
        <v>836</v>
      </c>
      <c r="C297" s="190" t="s">
        <v>837</v>
      </c>
      <c r="D297" s="102" t="s">
        <v>789</v>
      </c>
      <c r="E297" s="107">
        <v>67</v>
      </c>
      <c r="F297" s="108">
        <v>70</v>
      </c>
      <c r="G297" s="107">
        <v>75</v>
      </c>
      <c r="H297" s="107">
        <v>80</v>
      </c>
      <c r="I297" s="107">
        <v>58</v>
      </c>
      <c r="J297" s="107">
        <v>59</v>
      </c>
      <c r="K297" s="107">
        <v>87</v>
      </c>
      <c r="L297" s="107">
        <v>77</v>
      </c>
      <c r="M297" s="124">
        <v>63</v>
      </c>
      <c r="N297" s="126">
        <v>82</v>
      </c>
      <c r="O297" s="123">
        <v>73</v>
      </c>
      <c r="P297" s="107">
        <f t="shared" si="28"/>
        <v>791</v>
      </c>
      <c r="Q297" s="132">
        <f t="shared" si="29"/>
        <v>71.9090909090909</v>
      </c>
      <c r="R297" s="131">
        <f t="shared" si="30"/>
        <v>4</v>
      </c>
    </row>
    <row r="298" s="73" customFormat="1" ht="18" customHeight="1" spans="1:18">
      <c r="A298" s="106">
        <v>26</v>
      </c>
      <c r="B298" s="103" t="s">
        <v>838</v>
      </c>
      <c r="C298" s="190" t="s">
        <v>839</v>
      </c>
      <c r="D298" s="102" t="s">
        <v>789</v>
      </c>
      <c r="E298" s="107">
        <v>77</v>
      </c>
      <c r="F298" s="108">
        <v>80</v>
      </c>
      <c r="G298" s="107">
        <v>67</v>
      </c>
      <c r="H298" s="107">
        <v>62</v>
      </c>
      <c r="I298" s="107">
        <v>55</v>
      </c>
      <c r="J298" s="107">
        <v>44</v>
      </c>
      <c r="K298" s="107">
        <v>65</v>
      </c>
      <c r="L298" s="107">
        <v>75</v>
      </c>
      <c r="M298" s="124">
        <v>48</v>
      </c>
      <c r="N298" s="126">
        <v>87</v>
      </c>
      <c r="O298" s="123">
        <v>73</v>
      </c>
      <c r="P298" s="107">
        <f t="shared" si="28"/>
        <v>733</v>
      </c>
      <c r="Q298" s="132">
        <f t="shared" si="29"/>
        <v>66.6363636363636</v>
      </c>
      <c r="R298" s="131">
        <f t="shared" si="30"/>
        <v>15</v>
      </c>
    </row>
    <row r="299" s="73" customFormat="1" ht="18" customHeight="1" spans="1:18">
      <c r="A299" s="102">
        <v>27</v>
      </c>
      <c r="B299" s="103" t="s">
        <v>840</v>
      </c>
      <c r="C299" s="190" t="s">
        <v>841</v>
      </c>
      <c r="D299" s="102" t="s">
        <v>789</v>
      </c>
      <c r="E299" s="107">
        <v>82</v>
      </c>
      <c r="F299" s="108">
        <v>65</v>
      </c>
      <c r="G299" s="107">
        <v>82</v>
      </c>
      <c r="H299" s="107">
        <v>77</v>
      </c>
      <c r="I299" s="107">
        <v>52</v>
      </c>
      <c r="J299" s="107">
        <v>62</v>
      </c>
      <c r="K299" s="107">
        <v>83</v>
      </c>
      <c r="L299" s="107">
        <v>87</v>
      </c>
      <c r="M299" s="124">
        <v>55</v>
      </c>
      <c r="N299" s="126">
        <v>85</v>
      </c>
      <c r="O299" s="123">
        <v>82</v>
      </c>
      <c r="P299" s="107">
        <f t="shared" si="28"/>
        <v>812</v>
      </c>
      <c r="Q299" s="132">
        <f t="shared" si="29"/>
        <v>73.8181818181818</v>
      </c>
      <c r="R299" s="131">
        <f t="shared" si="30"/>
        <v>1</v>
      </c>
    </row>
    <row r="300" s="73" customFormat="1" ht="18" customHeight="1" spans="1:18">
      <c r="A300" s="106">
        <v>28</v>
      </c>
      <c r="B300" s="103" t="s">
        <v>842</v>
      </c>
      <c r="C300" s="190" t="s">
        <v>843</v>
      </c>
      <c r="D300" s="102" t="s">
        <v>789</v>
      </c>
      <c r="E300" s="107">
        <v>58</v>
      </c>
      <c r="F300" s="108">
        <v>79</v>
      </c>
      <c r="G300" s="107">
        <v>73</v>
      </c>
      <c r="H300" s="107">
        <v>58</v>
      </c>
      <c r="I300" s="107">
        <v>52</v>
      </c>
      <c r="J300" s="107">
        <v>54</v>
      </c>
      <c r="K300" s="107">
        <v>80</v>
      </c>
      <c r="L300" s="107">
        <v>72</v>
      </c>
      <c r="M300" s="124">
        <v>47</v>
      </c>
      <c r="N300" s="126">
        <v>75</v>
      </c>
      <c r="O300" s="123">
        <v>76</v>
      </c>
      <c r="P300" s="107">
        <f t="shared" si="28"/>
        <v>724</v>
      </c>
      <c r="Q300" s="132">
        <f t="shared" si="29"/>
        <v>65.8181818181818</v>
      </c>
      <c r="R300" s="131">
        <f t="shared" si="30"/>
        <v>16</v>
      </c>
    </row>
    <row r="301" s="73" customFormat="1" ht="18" customHeight="1" spans="1:18">
      <c r="A301" s="102">
        <v>29</v>
      </c>
      <c r="B301" s="103" t="s">
        <v>844</v>
      </c>
      <c r="C301" s="190" t="s">
        <v>845</v>
      </c>
      <c r="D301" s="102" t="s">
        <v>789</v>
      </c>
      <c r="E301" s="107">
        <v>75</v>
      </c>
      <c r="F301" s="108">
        <v>62</v>
      </c>
      <c r="G301" s="107">
        <v>75</v>
      </c>
      <c r="H301" s="107">
        <v>80</v>
      </c>
      <c r="I301" s="107">
        <v>55</v>
      </c>
      <c r="J301" s="107">
        <v>75</v>
      </c>
      <c r="K301" s="107">
        <v>87</v>
      </c>
      <c r="L301" s="107">
        <v>90</v>
      </c>
      <c r="M301" s="124">
        <v>60</v>
      </c>
      <c r="N301" s="126">
        <v>75</v>
      </c>
      <c r="O301" s="123">
        <v>76</v>
      </c>
      <c r="P301" s="107">
        <f t="shared" si="28"/>
        <v>810</v>
      </c>
      <c r="Q301" s="132">
        <f t="shared" si="29"/>
        <v>73.6363636363636</v>
      </c>
      <c r="R301" s="131">
        <f t="shared" si="30"/>
        <v>2</v>
      </c>
    </row>
    <row r="302" s="73" customFormat="1" ht="18" customHeight="1" spans="1:18">
      <c r="A302" s="106">
        <v>30</v>
      </c>
      <c r="B302" s="103" t="s">
        <v>846</v>
      </c>
      <c r="C302" s="190" t="s">
        <v>847</v>
      </c>
      <c r="D302" s="102" t="s">
        <v>789</v>
      </c>
      <c r="E302" s="107">
        <v>42</v>
      </c>
      <c r="F302" s="108">
        <v>60</v>
      </c>
      <c r="G302" s="107">
        <v>58</v>
      </c>
      <c r="H302" s="107">
        <v>63</v>
      </c>
      <c r="I302" s="107">
        <v>49</v>
      </c>
      <c r="J302" s="107">
        <v>45</v>
      </c>
      <c r="K302" s="107">
        <v>52</v>
      </c>
      <c r="L302" s="107">
        <v>68</v>
      </c>
      <c r="M302" s="124">
        <v>60</v>
      </c>
      <c r="N302" s="126">
        <v>68</v>
      </c>
      <c r="O302" s="123">
        <v>67</v>
      </c>
      <c r="P302" s="107">
        <f t="shared" si="28"/>
        <v>632</v>
      </c>
      <c r="Q302" s="132">
        <f t="shared" si="29"/>
        <v>57.4545454545455</v>
      </c>
      <c r="R302" s="131">
        <f t="shared" si="30"/>
        <v>30</v>
      </c>
    </row>
    <row r="303" s="73" customFormat="1" ht="18" customHeight="1" spans="1:18">
      <c r="A303" s="106">
        <v>31</v>
      </c>
      <c r="B303" s="103" t="s">
        <v>848</v>
      </c>
      <c r="C303" s="190" t="s">
        <v>849</v>
      </c>
      <c r="D303" s="102" t="s">
        <v>789</v>
      </c>
      <c r="E303" s="107">
        <v>53</v>
      </c>
      <c r="F303" s="108">
        <v>60</v>
      </c>
      <c r="G303" s="107">
        <v>70</v>
      </c>
      <c r="H303" s="107">
        <v>52</v>
      </c>
      <c r="I303" s="107">
        <v>52</v>
      </c>
      <c r="J303" s="107">
        <v>45</v>
      </c>
      <c r="K303" s="107">
        <v>57</v>
      </c>
      <c r="L303" s="107">
        <v>67</v>
      </c>
      <c r="M303" s="124">
        <v>60</v>
      </c>
      <c r="N303" s="126">
        <v>82</v>
      </c>
      <c r="O303" s="123">
        <v>63</v>
      </c>
      <c r="P303" s="107">
        <f t="shared" ref="P303:P304" si="31">SUM(E303:O303)</f>
        <v>661</v>
      </c>
      <c r="Q303" s="132">
        <f t="shared" ref="Q303:Q304" si="32">AVERAGE(E303:O303)</f>
        <v>60.0909090909091</v>
      </c>
      <c r="R303" s="131">
        <f t="shared" si="30"/>
        <v>27</v>
      </c>
    </row>
    <row r="304" s="73" customFormat="1" ht="18" customHeight="1" spans="1:18">
      <c r="A304" s="106">
        <v>32</v>
      </c>
      <c r="B304" s="103" t="s">
        <v>850</v>
      </c>
      <c r="C304" s="190" t="s">
        <v>851</v>
      </c>
      <c r="D304" s="102" t="s">
        <v>789</v>
      </c>
      <c r="E304" s="107">
        <v>43</v>
      </c>
      <c r="F304" s="108">
        <v>65</v>
      </c>
      <c r="G304" s="107">
        <v>48</v>
      </c>
      <c r="H304" s="107">
        <v>57</v>
      </c>
      <c r="I304" s="107">
        <v>52</v>
      </c>
      <c r="J304" s="107">
        <v>24</v>
      </c>
      <c r="K304" s="107">
        <v>62</v>
      </c>
      <c r="L304" s="107">
        <v>73</v>
      </c>
      <c r="M304" s="124">
        <v>52</v>
      </c>
      <c r="N304" s="126">
        <v>77</v>
      </c>
      <c r="O304" s="123">
        <v>67</v>
      </c>
      <c r="P304" s="107">
        <f t="shared" si="31"/>
        <v>620</v>
      </c>
      <c r="Q304" s="132">
        <f t="shared" si="32"/>
        <v>56.3636363636364</v>
      </c>
      <c r="R304" s="131">
        <f t="shared" si="30"/>
        <v>32</v>
      </c>
    </row>
    <row r="305" s="73" customFormat="1" ht="18" customHeight="1" spans="1:18">
      <c r="A305" s="112"/>
      <c r="B305" s="110"/>
      <c r="C305" s="144"/>
      <c r="D305" s="112"/>
      <c r="E305" s="137"/>
      <c r="F305" s="137"/>
      <c r="G305" s="137"/>
      <c r="H305" s="137"/>
      <c r="I305" s="193"/>
      <c r="J305" s="137"/>
      <c r="K305" s="137"/>
      <c r="L305" s="137"/>
      <c r="M305" s="154"/>
      <c r="N305" s="194"/>
      <c r="O305" s="137"/>
      <c r="P305" s="137"/>
      <c r="Q305" s="136"/>
      <c r="R305" s="158"/>
    </row>
    <row r="306" s="73" customFormat="1" ht="18" customHeight="1" spans="1:18">
      <c r="A306" s="112"/>
      <c r="B306" s="110"/>
      <c r="C306" s="144"/>
      <c r="D306" s="112"/>
      <c r="E306" s="137"/>
      <c r="F306" s="137"/>
      <c r="G306" s="137"/>
      <c r="H306" s="137"/>
      <c r="I306" s="193"/>
      <c r="J306" s="137"/>
      <c r="K306" s="137"/>
      <c r="L306" s="137"/>
      <c r="M306" s="154"/>
      <c r="N306" s="194"/>
      <c r="O306" s="137"/>
      <c r="P306" s="137"/>
      <c r="Q306" s="136"/>
      <c r="R306" s="158"/>
    </row>
    <row r="307" ht="18" customHeight="1" spans="1:18">
      <c r="A307" s="145"/>
      <c r="B307" s="146"/>
      <c r="C307" s="147" t="s">
        <v>60</v>
      </c>
      <c r="D307" s="148"/>
      <c r="E307" s="148">
        <f t="shared" ref="E307:O307" si="33">MAX(E273:E304)</f>
        <v>82</v>
      </c>
      <c r="F307" s="148">
        <f t="shared" si="33"/>
        <v>90</v>
      </c>
      <c r="G307" s="148">
        <f t="shared" si="33"/>
        <v>82</v>
      </c>
      <c r="H307" s="148">
        <f t="shared" si="33"/>
        <v>88</v>
      </c>
      <c r="I307" s="148">
        <f t="shared" si="33"/>
        <v>67</v>
      </c>
      <c r="J307" s="148">
        <f t="shared" si="33"/>
        <v>75</v>
      </c>
      <c r="K307" s="148">
        <f t="shared" si="33"/>
        <v>87</v>
      </c>
      <c r="L307" s="148">
        <f t="shared" si="33"/>
        <v>90</v>
      </c>
      <c r="M307" s="148">
        <f t="shared" si="33"/>
        <v>63</v>
      </c>
      <c r="N307" s="148">
        <f t="shared" si="33"/>
        <v>90</v>
      </c>
      <c r="O307" s="148">
        <f t="shared" si="33"/>
        <v>82</v>
      </c>
      <c r="P307" s="156"/>
      <c r="Q307" s="145"/>
      <c r="R307" s="159"/>
    </row>
    <row r="308" ht="18" customHeight="1" spans="1:18">
      <c r="A308" s="145"/>
      <c r="B308" s="146"/>
      <c r="C308" s="149" t="s">
        <v>61</v>
      </c>
      <c r="D308" s="148"/>
      <c r="E308" s="148">
        <f t="shared" ref="E308:O308" si="34">MIN(E273:E304)</f>
        <v>42</v>
      </c>
      <c r="F308" s="148">
        <f t="shared" si="34"/>
        <v>60</v>
      </c>
      <c r="G308" s="148">
        <f t="shared" si="34"/>
        <v>48</v>
      </c>
      <c r="H308" s="148">
        <f t="shared" si="34"/>
        <v>47</v>
      </c>
      <c r="I308" s="148">
        <f t="shared" si="34"/>
        <v>49</v>
      </c>
      <c r="J308" s="148">
        <f t="shared" si="34"/>
        <v>24</v>
      </c>
      <c r="K308" s="148">
        <f t="shared" si="34"/>
        <v>52</v>
      </c>
      <c r="L308" s="148">
        <f t="shared" si="34"/>
        <v>58</v>
      </c>
      <c r="M308" s="148">
        <f t="shared" si="34"/>
        <v>47</v>
      </c>
      <c r="N308" s="148">
        <f t="shared" si="34"/>
        <v>52</v>
      </c>
      <c r="O308" s="148">
        <f t="shared" si="34"/>
        <v>63</v>
      </c>
      <c r="P308" s="156"/>
      <c r="Q308" s="145"/>
      <c r="R308" s="159"/>
    </row>
    <row r="309" ht="18" customHeight="1" spans="1:18">
      <c r="A309" s="145"/>
      <c r="B309" s="146"/>
      <c r="C309" s="149" t="s">
        <v>62</v>
      </c>
      <c r="D309" s="148"/>
      <c r="E309" s="148">
        <f t="shared" ref="E309:O309" si="35">AVERAGE(E273:E304)</f>
        <v>61.15625</v>
      </c>
      <c r="F309" s="148">
        <f t="shared" si="35"/>
        <v>68.375</v>
      </c>
      <c r="G309" s="148">
        <f t="shared" si="35"/>
        <v>68.4375</v>
      </c>
      <c r="H309" s="148">
        <f t="shared" si="35"/>
        <v>64.625</v>
      </c>
      <c r="I309" s="148">
        <f t="shared" si="35"/>
        <v>56.125</v>
      </c>
      <c r="J309" s="148">
        <f t="shared" si="35"/>
        <v>46.5625</v>
      </c>
      <c r="K309" s="148">
        <f t="shared" si="35"/>
        <v>72.125</v>
      </c>
      <c r="L309" s="148">
        <f t="shared" si="35"/>
        <v>78.1875</v>
      </c>
      <c r="M309" s="148">
        <f t="shared" si="35"/>
        <v>56.75</v>
      </c>
      <c r="N309" s="148">
        <f t="shared" si="35"/>
        <v>74.5625</v>
      </c>
      <c r="O309" s="148">
        <f t="shared" si="35"/>
        <v>72.84375</v>
      </c>
      <c r="P309" s="156"/>
      <c r="Q309" s="145"/>
      <c r="R309" s="159"/>
    </row>
    <row r="310" spans="3:3">
      <c r="C310" s="68"/>
    </row>
    <row r="311" ht="19.5" customHeight="1" spans="2:18">
      <c r="B311" s="192"/>
      <c r="C311" s="49" t="s">
        <v>63</v>
      </c>
      <c r="D311" s="49"/>
      <c r="E311" s="48"/>
      <c r="F311" s="48"/>
      <c r="G311" s="48"/>
      <c r="H311" s="48"/>
      <c r="I311" s="48"/>
      <c r="J311" s="48"/>
      <c r="K311" s="48"/>
      <c r="L311" s="71" t="s">
        <v>64</v>
      </c>
      <c r="M311" s="71"/>
      <c r="N311" s="71"/>
      <c r="O311" s="71"/>
      <c r="P311" s="71"/>
      <c r="Q311" s="71"/>
      <c r="R311" s="48"/>
    </row>
    <row r="312" ht="19.5" customHeight="1" spans="2:18">
      <c r="B312" s="192"/>
      <c r="C312" s="70" t="s">
        <v>65</v>
      </c>
      <c r="D312" s="49"/>
      <c r="E312" s="71" t="s">
        <v>66</v>
      </c>
      <c r="F312" s="71"/>
      <c r="G312" s="48"/>
      <c r="H312" s="48"/>
      <c r="I312" s="48"/>
      <c r="J312" s="48"/>
      <c r="K312" s="48"/>
      <c r="L312" s="70" t="s">
        <v>852</v>
      </c>
      <c r="M312" s="70"/>
      <c r="N312" s="70"/>
      <c r="O312" s="70"/>
      <c r="P312" s="48"/>
      <c r="Q312" s="49"/>
      <c r="R312" s="48"/>
    </row>
    <row r="313" ht="19.5" customHeight="1" spans="2:18">
      <c r="B313" s="192"/>
      <c r="C313" s="71"/>
      <c r="D313" s="49"/>
      <c r="E313" s="49"/>
      <c r="F313" s="48"/>
      <c r="G313" s="48"/>
      <c r="H313" s="48"/>
      <c r="I313" s="48"/>
      <c r="J313" s="48"/>
      <c r="K313" s="48"/>
      <c r="L313" s="48"/>
      <c r="M313" s="48"/>
      <c r="N313" s="48"/>
      <c r="O313" s="48"/>
      <c r="P313" s="48"/>
      <c r="Q313" s="49"/>
      <c r="R313" s="48"/>
    </row>
    <row r="314" ht="19.5" customHeight="1" spans="2:18">
      <c r="B314" s="192"/>
      <c r="C314" s="71"/>
      <c r="D314" s="49"/>
      <c r="E314" s="49"/>
      <c r="F314" s="48"/>
      <c r="G314" s="48"/>
      <c r="H314" s="48"/>
      <c r="I314" s="48"/>
      <c r="J314" s="48"/>
      <c r="K314" s="48"/>
      <c r="L314" s="48"/>
      <c r="M314" s="48"/>
      <c r="N314" s="48"/>
      <c r="O314" s="48"/>
      <c r="P314" s="48"/>
      <c r="Q314" s="49"/>
      <c r="R314" s="48"/>
    </row>
    <row r="315" ht="19.5" customHeight="1" spans="2:18">
      <c r="B315" s="192"/>
      <c r="C315" s="71" t="s">
        <v>68</v>
      </c>
      <c r="D315" s="49"/>
      <c r="E315" s="49" t="s">
        <v>69</v>
      </c>
      <c r="F315" s="49"/>
      <c r="G315" s="48"/>
      <c r="H315" s="48"/>
      <c r="I315" s="48"/>
      <c r="J315" s="48"/>
      <c r="K315" s="48"/>
      <c r="L315" s="71" t="s">
        <v>853</v>
      </c>
      <c r="M315" s="71"/>
      <c r="N315" s="71"/>
      <c r="O315" s="71"/>
      <c r="P315" s="71"/>
      <c r="Q315" s="49"/>
      <c r="R315" s="48"/>
    </row>
    <row r="316" ht="19.5" customHeight="1" spans="2:18">
      <c r="B316" s="192"/>
      <c r="C316" s="70" t="s">
        <v>71</v>
      </c>
      <c r="D316" s="49"/>
      <c r="E316"/>
      <c r="F316"/>
      <c r="G316" s="71"/>
      <c r="H316" s="71"/>
      <c r="I316" s="71"/>
      <c r="J316" s="48"/>
      <c r="K316" s="48"/>
      <c r="L316" s="70" t="s">
        <v>854</v>
      </c>
      <c r="M316" s="48"/>
      <c r="N316" s="48"/>
      <c r="O316" s="48"/>
      <c r="P316" s="48"/>
      <c r="Q316" s="49"/>
      <c r="R316" s="48"/>
    </row>
    <row r="317" ht="19.5" customHeight="1" spans="2:18">
      <c r="B317" s="192"/>
      <c r="C317" s="48"/>
      <c r="D317" s="49"/>
      <c r="E317"/>
      <c r="F317"/>
      <c r="G317" s="48"/>
      <c r="H317" s="48"/>
      <c r="I317" s="48"/>
      <c r="J317" s="48"/>
      <c r="K317" s="48"/>
      <c r="L317" s="48"/>
      <c r="M317" s="48"/>
      <c r="N317" s="48"/>
      <c r="O317" s="48"/>
      <c r="P317" s="48"/>
      <c r="Q317" s="49"/>
      <c r="R317" s="48"/>
    </row>
    <row r="318" ht="19.5" customHeight="1" spans="2:18">
      <c r="B318" s="192"/>
      <c r="C318" s="48"/>
      <c r="D318" s="49"/>
      <c r="E318"/>
      <c r="F318"/>
      <c r="G318" s="48"/>
      <c r="H318" s="48"/>
      <c r="I318" s="48"/>
      <c r="J318" s="48"/>
      <c r="K318" s="48"/>
      <c r="L318" s="48"/>
      <c r="M318" s="48"/>
      <c r="N318" s="48"/>
      <c r="O318" s="48"/>
      <c r="P318" s="48"/>
      <c r="Q318" s="49"/>
      <c r="R318" s="48"/>
    </row>
    <row r="319" ht="19.5" customHeight="1" spans="2:18">
      <c r="B319" s="50"/>
      <c r="C319" s="51"/>
      <c r="D319" s="51"/>
      <c r="E319" s="51"/>
      <c r="F319" s="51"/>
      <c r="G319" s="51"/>
      <c r="H319" s="51"/>
      <c r="I319" s="49"/>
      <c r="J319" s="49"/>
      <c r="K319" s="48"/>
      <c r="L319" s="48"/>
      <c r="M319" s="48"/>
      <c r="N319" s="48"/>
      <c r="O319" s="48"/>
      <c r="P319" s="48"/>
      <c r="Q319" s="49"/>
      <c r="R319" s="48"/>
    </row>
    <row r="320" spans="2:15">
      <c r="B320" s="50"/>
      <c r="C320" s="51"/>
      <c r="D320" s="51"/>
      <c r="E320" s="185"/>
      <c r="F320" s="50"/>
      <c r="G320" s="50"/>
      <c r="H320" s="50"/>
      <c r="I320" s="195"/>
      <c r="J320" s="195"/>
      <c r="K320" s="195"/>
      <c r="L320" s="195"/>
      <c r="M320" s="195"/>
      <c r="N320" s="195"/>
      <c r="O320" s="195"/>
    </row>
    <row r="321" spans="1:18">
      <c r="A321" s="4" t="s">
        <v>0</v>
      </c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</row>
    <row r="322" spans="1:18">
      <c r="A322" s="5" t="s">
        <v>1</v>
      </c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</row>
    <row r="323" ht="15.75" spans="1:18">
      <c r="A323" s="6" t="s">
        <v>2</v>
      </c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</row>
    <row r="324" ht="18.75" spans="1:18">
      <c r="A324" s="7" t="s">
        <v>3</v>
      </c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</row>
    <row r="325" spans="1:18">
      <c r="A325" s="8" t="s">
        <v>4</v>
      </c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</row>
    <row r="326" spans="1:18">
      <c r="A326" s="9" t="s">
        <v>5</v>
      </c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</row>
    <row r="327" ht="10.5" customHeight="1" spans="1:18">
      <c r="A327" s="10"/>
      <c r="B327" s="10"/>
      <c r="C327" s="10"/>
      <c r="D327" s="10"/>
      <c r="E327" s="10"/>
      <c r="F327" s="10"/>
      <c r="G327" s="10"/>
      <c r="H327" s="10"/>
      <c r="I327" s="10"/>
      <c r="J327" s="29"/>
      <c r="K327" s="29"/>
      <c r="L327" s="29"/>
      <c r="M327" s="30"/>
      <c r="N327" s="30"/>
      <c r="O327" s="30"/>
      <c r="P327" s="30"/>
      <c r="Q327" s="30"/>
      <c r="R327" s="34"/>
    </row>
    <row r="328" ht="10.5" customHeight="1" spans="1:18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31"/>
      <c r="N328" s="31"/>
      <c r="O328" s="31"/>
      <c r="P328" s="31"/>
      <c r="Q328" s="31"/>
      <c r="R328" s="35"/>
    </row>
    <row r="329" ht="15.75" spans="1:18">
      <c r="A329" s="12" t="s">
        <v>6</v>
      </c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</row>
    <row r="330" ht="15.75" spans="1:18">
      <c r="A330" s="12" t="s">
        <v>7</v>
      </c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</row>
    <row r="331" ht="15.75" spans="1:18">
      <c r="A331" s="12" t="s">
        <v>8</v>
      </c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</row>
    <row r="332" spans="2:15">
      <c r="B332" s="192"/>
      <c r="C332" s="197"/>
      <c r="D332" s="195"/>
      <c r="E332" s="195"/>
      <c r="F332" s="195"/>
      <c r="G332" s="195"/>
      <c r="H332" s="195"/>
      <c r="I332" s="195"/>
      <c r="J332" s="195"/>
      <c r="K332" s="195"/>
      <c r="L332" s="195"/>
      <c r="M332" s="195"/>
      <c r="N332" s="195"/>
      <c r="O332" s="195"/>
    </row>
    <row r="333" s="73" customFormat="1" ht="18" customHeight="1" spans="1:23">
      <c r="A333" s="13" t="s">
        <v>9</v>
      </c>
      <c r="B333" s="14" t="s">
        <v>10</v>
      </c>
      <c r="C333" s="14" t="s">
        <v>11</v>
      </c>
      <c r="D333" s="15" t="s">
        <v>12</v>
      </c>
      <c r="E333" s="16" t="s">
        <v>13</v>
      </c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5" t="s">
        <v>14</v>
      </c>
      <c r="Q333" s="15" t="s">
        <v>15</v>
      </c>
      <c r="R333" s="37" t="s">
        <v>16</v>
      </c>
      <c r="S333" s="49"/>
      <c r="T333" s="49"/>
      <c r="U333" s="49"/>
      <c r="V333" s="49"/>
      <c r="W333" s="49"/>
    </row>
    <row r="334" s="73" customFormat="1" ht="44.25" customHeight="1" spans="1:23">
      <c r="A334" s="17"/>
      <c r="B334" s="18"/>
      <c r="C334" s="18"/>
      <c r="D334" s="19"/>
      <c r="E334" s="20" t="s">
        <v>17</v>
      </c>
      <c r="F334" s="20" t="s">
        <v>18</v>
      </c>
      <c r="G334" s="20" t="s">
        <v>19</v>
      </c>
      <c r="H334" s="20" t="s">
        <v>20</v>
      </c>
      <c r="I334" s="20" t="s">
        <v>21</v>
      </c>
      <c r="J334" s="20" t="s">
        <v>22</v>
      </c>
      <c r="K334" s="20" t="s">
        <v>23</v>
      </c>
      <c r="L334" s="20" t="s">
        <v>24</v>
      </c>
      <c r="M334" s="20" t="s">
        <v>25</v>
      </c>
      <c r="N334" s="20" t="s">
        <v>26</v>
      </c>
      <c r="O334" s="20" t="s">
        <v>27</v>
      </c>
      <c r="P334" s="19"/>
      <c r="Q334" s="19"/>
      <c r="R334" s="91"/>
      <c r="S334" s="49"/>
      <c r="T334" s="49"/>
      <c r="U334" s="49"/>
      <c r="V334" s="49"/>
      <c r="W334" s="49"/>
    </row>
    <row r="335" s="73" customFormat="1" ht="18" customHeight="1" spans="1:23">
      <c r="A335" s="188" t="s">
        <v>28</v>
      </c>
      <c r="B335" s="171"/>
      <c r="C335" s="171"/>
      <c r="D335" s="172"/>
      <c r="E335" s="139">
        <v>75</v>
      </c>
      <c r="F335" s="189">
        <v>75</v>
      </c>
      <c r="G335" s="139">
        <v>75</v>
      </c>
      <c r="H335" s="139">
        <v>75</v>
      </c>
      <c r="I335" s="139">
        <v>75</v>
      </c>
      <c r="J335" s="139">
        <v>75</v>
      </c>
      <c r="K335" s="139">
        <v>75</v>
      </c>
      <c r="L335" s="139">
        <v>75</v>
      </c>
      <c r="M335" s="139">
        <v>75</v>
      </c>
      <c r="N335" s="139">
        <v>75</v>
      </c>
      <c r="O335" s="139">
        <v>75</v>
      </c>
      <c r="P335" s="139">
        <f ca="1">A335:R350</f>
        <v>0</v>
      </c>
      <c r="Q335" s="139"/>
      <c r="R335" s="196"/>
      <c r="S335" s="157"/>
      <c r="T335" s="157"/>
      <c r="U335" s="157"/>
      <c r="V335" s="157"/>
      <c r="W335" s="157"/>
    </row>
    <row r="336" s="73" customFormat="1" ht="18" customHeight="1" spans="1:18">
      <c r="A336" s="102">
        <v>1</v>
      </c>
      <c r="B336" s="103" t="s">
        <v>855</v>
      </c>
      <c r="C336" s="190" t="s">
        <v>856</v>
      </c>
      <c r="D336" s="102" t="s">
        <v>857</v>
      </c>
      <c r="E336" s="105">
        <v>48</v>
      </c>
      <c r="F336" s="108">
        <v>57</v>
      </c>
      <c r="G336" s="105">
        <v>45</v>
      </c>
      <c r="H336" s="105">
        <v>40</v>
      </c>
      <c r="I336" s="105">
        <v>52</v>
      </c>
      <c r="J336" s="105">
        <v>39</v>
      </c>
      <c r="K336" s="105">
        <v>62</v>
      </c>
      <c r="L336" s="105">
        <v>63</v>
      </c>
      <c r="M336" s="122">
        <v>51</v>
      </c>
      <c r="N336" s="105">
        <v>58</v>
      </c>
      <c r="O336" s="125">
        <v>70</v>
      </c>
      <c r="P336" s="105">
        <f t="shared" ref="P336:P366" si="36">SUM(E336:O336)</f>
        <v>585</v>
      </c>
      <c r="Q336" s="130">
        <f t="shared" ref="Q336:Q367" si="37">AVERAGE(E336:O336)</f>
        <v>53.1818181818182</v>
      </c>
      <c r="R336" s="131">
        <f t="shared" ref="R336:R368" si="38">RANK(P336,$P$336:$P$368)</f>
        <v>33</v>
      </c>
    </row>
    <row r="337" s="73" customFormat="1" ht="18" customHeight="1" spans="1:18">
      <c r="A337" s="106">
        <v>2</v>
      </c>
      <c r="B337" s="103" t="s">
        <v>858</v>
      </c>
      <c r="C337" s="190" t="s">
        <v>859</v>
      </c>
      <c r="D337" s="102" t="s">
        <v>857</v>
      </c>
      <c r="E337" s="107">
        <v>55</v>
      </c>
      <c r="F337" s="108">
        <v>60</v>
      </c>
      <c r="G337" s="107">
        <v>68</v>
      </c>
      <c r="H337" s="107">
        <v>40</v>
      </c>
      <c r="I337" s="107">
        <v>49</v>
      </c>
      <c r="J337" s="107">
        <v>35</v>
      </c>
      <c r="K337" s="107">
        <v>60</v>
      </c>
      <c r="L337" s="107">
        <v>60</v>
      </c>
      <c r="M337" s="124">
        <v>38</v>
      </c>
      <c r="N337" s="107">
        <v>63</v>
      </c>
      <c r="O337" s="123">
        <v>68</v>
      </c>
      <c r="P337" s="107">
        <f t="shared" si="36"/>
        <v>596</v>
      </c>
      <c r="Q337" s="132">
        <f t="shared" si="37"/>
        <v>54.1818181818182</v>
      </c>
      <c r="R337" s="131">
        <f t="shared" si="38"/>
        <v>32</v>
      </c>
    </row>
    <row r="338" s="73" customFormat="1" ht="18" customHeight="1" spans="1:18">
      <c r="A338" s="102">
        <v>3</v>
      </c>
      <c r="B338" s="103" t="s">
        <v>860</v>
      </c>
      <c r="C338" s="190" t="s">
        <v>861</v>
      </c>
      <c r="D338" s="102" t="s">
        <v>857</v>
      </c>
      <c r="E338" s="107">
        <v>58</v>
      </c>
      <c r="F338" s="108">
        <v>60</v>
      </c>
      <c r="G338" s="107">
        <v>70</v>
      </c>
      <c r="H338" s="107">
        <v>50</v>
      </c>
      <c r="I338" s="107">
        <v>58</v>
      </c>
      <c r="J338" s="107">
        <v>37</v>
      </c>
      <c r="K338" s="107">
        <v>63</v>
      </c>
      <c r="L338" s="107">
        <v>70</v>
      </c>
      <c r="M338" s="124">
        <v>53</v>
      </c>
      <c r="N338" s="107">
        <v>65</v>
      </c>
      <c r="O338" s="123">
        <v>67</v>
      </c>
      <c r="P338" s="107">
        <f t="shared" si="36"/>
        <v>651</v>
      </c>
      <c r="Q338" s="132">
        <f t="shared" si="37"/>
        <v>59.1818181818182</v>
      </c>
      <c r="R338" s="131">
        <f t="shared" si="38"/>
        <v>28</v>
      </c>
    </row>
    <row r="339" s="73" customFormat="1" ht="18" customHeight="1" spans="1:18">
      <c r="A339" s="106">
        <v>4</v>
      </c>
      <c r="B339" s="103" t="s">
        <v>862</v>
      </c>
      <c r="C339" s="190" t="s">
        <v>863</v>
      </c>
      <c r="D339" s="102" t="s">
        <v>857</v>
      </c>
      <c r="E339" s="107">
        <v>52</v>
      </c>
      <c r="F339" s="108">
        <v>60</v>
      </c>
      <c r="G339" s="107">
        <v>68</v>
      </c>
      <c r="H339" s="107">
        <v>48</v>
      </c>
      <c r="I339" s="107">
        <v>61</v>
      </c>
      <c r="J339" s="107">
        <v>44</v>
      </c>
      <c r="K339" s="107">
        <v>62</v>
      </c>
      <c r="L339" s="107">
        <v>73</v>
      </c>
      <c r="M339" s="124">
        <v>47</v>
      </c>
      <c r="N339" s="126">
        <v>72</v>
      </c>
      <c r="O339" s="123">
        <v>68</v>
      </c>
      <c r="P339" s="107">
        <f t="shared" si="36"/>
        <v>655</v>
      </c>
      <c r="Q339" s="132">
        <f t="shared" si="37"/>
        <v>59.5454545454545</v>
      </c>
      <c r="R339" s="131">
        <f t="shared" si="38"/>
        <v>25</v>
      </c>
    </row>
    <row r="340" s="73" customFormat="1" ht="18" customHeight="1" spans="1:18">
      <c r="A340" s="102">
        <v>5</v>
      </c>
      <c r="B340" s="103" t="s">
        <v>864</v>
      </c>
      <c r="C340" s="190" t="s">
        <v>865</v>
      </c>
      <c r="D340" s="102" t="s">
        <v>857</v>
      </c>
      <c r="E340" s="107">
        <v>43</v>
      </c>
      <c r="F340" s="108">
        <v>59</v>
      </c>
      <c r="G340" s="107">
        <v>70</v>
      </c>
      <c r="H340" s="107">
        <v>40</v>
      </c>
      <c r="I340" s="107">
        <v>43</v>
      </c>
      <c r="J340" s="107">
        <v>39</v>
      </c>
      <c r="K340" s="107">
        <v>67</v>
      </c>
      <c r="L340" s="107">
        <v>78</v>
      </c>
      <c r="M340" s="124">
        <v>61</v>
      </c>
      <c r="N340" s="126">
        <v>78</v>
      </c>
      <c r="O340" s="123">
        <v>72</v>
      </c>
      <c r="P340" s="107">
        <f t="shared" si="36"/>
        <v>650</v>
      </c>
      <c r="Q340" s="132">
        <f t="shared" si="37"/>
        <v>59.0909090909091</v>
      </c>
      <c r="R340" s="131">
        <f t="shared" si="38"/>
        <v>29</v>
      </c>
    </row>
    <row r="341" s="73" customFormat="1" ht="18" customHeight="1" spans="1:18">
      <c r="A341" s="106">
        <v>6</v>
      </c>
      <c r="B341" s="103" t="s">
        <v>866</v>
      </c>
      <c r="C341" s="190" t="s">
        <v>867</v>
      </c>
      <c r="D341" s="102" t="s">
        <v>857</v>
      </c>
      <c r="E341" s="107">
        <v>55</v>
      </c>
      <c r="F341" s="108">
        <v>63</v>
      </c>
      <c r="G341" s="107">
        <v>70</v>
      </c>
      <c r="H341" s="107">
        <v>58</v>
      </c>
      <c r="I341" s="107">
        <v>40</v>
      </c>
      <c r="J341" s="107">
        <v>50</v>
      </c>
      <c r="K341" s="107">
        <v>68</v>
      </c>
      <c r="L341" s="107">
        <v>70</v>
      </c>
      <c r="M341" s="124">
        <v>61</v>
      </c>
      <c r="N341" s="126">
        <v>65</v>
      </c>
      <c r="O341" s="123">
        <v>70</v>
      </c>
      <c r="P341" s="107">
        <f t="shared" si="36"/>
        <v>670</v>
      </c>
      <c r="Q341" s="132">
        <f t="shared" si="37"/>
        <v>60.9090909090909</v>
      </c>
      <c r="R341" s="131">
        <f t="shared" si="38"/>
        <v>24</v>
      </c>
    </row>
    <row r="342" s="73" customFormat="1" ht="18" customHeight="1" spans="1:18">
      <c r="A342" s="102">
        <v>7</v>
      </c>
      <c r="B342" s="103" t="s">
        <v>868</v>
      </c>
      <c r="C342" s="190" t="s">
        <v>869</v>
      </c>
      <c r="D342" s="102" t="s">
        <v>857</v>
      </c>
      <c r="E342" s="107">
        <v>55</v>
      </c>
      <c r="F342" s="108">
        <v>60</v>
      </c>
      <c r="G342" s="107">
        <v>73</v>
      </c>
      <c r="H342" s="107">
        <v>48</v>
      </c>
      <c r="I342" s="107">
        <v>46</v>
      </c>
      <c r="J342" s="107">
        <v>47</v>
      </c>
      <c r="K342" s="107">
        <v>63</v>
      </c>
      <c r="L342" s="107">
        <v>65</v>
      </c>
      <c r="M342" s="124">
        <v>55</v>
      </c>
      <c r="N342" s="126">
        <v>65</v>
      </c>
      <c r="O342" s="123">
        <v>77</v>
      </c>
      <c r="P342" s="107">
        <f t="shared" si="36"/>
        <v>654</v>
      </c>
      <c r="Q342" s="132">
        <f t="shared" si="37"/>
        <v>59.4545454545455</v>
      </c>
      <c r="R342" s="131">
        <f t="shared" si="38"/>
        <v>26</v>
      </c>
    </row>
    <row r="343" s="73" customFormat="1" ht="18" customHeight="1" spans="1:18">
      <c r="A343" s="106">
        <v>8</v>
      </c>
      <c r="B343" s="103" t="s">
        <v>870</v>
      </c>
      <c r="C343" s="190" t="s">
        <v>871</v>
      </c>
      <c r="D343" s="102" t="s">
        <v>857</v>
      </c>
      <c r="E343" s="107">
        <v>73</v>
      </c>
      <c r="F343" s="108">
        <v>57</v>
      </c>
      <c r="G343" s="107">
        <v>67</v>
      </c>
      <c r="H343" s="107">
        <v>62</v>
      </c>
      <c r="I343" s="107">
        <v>40</v>
      </c>
      <c r="J343" s="107">
        <v>35</v>
      </c>
      <c r="K343" s="107">
        <v>60</v>
      </c>
      <c r="L343" s="107">
        <v>77</v>
      </c>
      <c r="M343" s="124">
        <v>46</v>
      </c>
      <c r="N343" s="126">
        <v>68</v>
      </c>
      <c r="O343" s="123">
        <v>68</v>
      </c>
      <c r="P343" s="107">
        <f t="shared" si="36"/>
        <v>653</v>
      </c>
      <c r="Q343" s="132">
        <f t="shared" si="37"/>
        <v>59.3636363636364</v>
      </c>
      <c r="R343" s="131">
        <f t="shared" si="38"/>
        <v>27</v>
      </c>
    </row>
    <row r="344" s="73" customFormat="1" ht="18" customHeight="1" spans="1:18">
      <c r="A344" s="102">
        <v>9</v>
      </c>
      <c r="B344" s="103" t="s">
        <v>872</v>
      </c>
      <c r="C344" s="190" t="s">
        <v>873</v>
      </c>
      <c r="D344" s="102" t="s">
        <v>857</v>
      </c>
      <c r="E344" s="107">
        <v>58</v>
      </c>
      <c r="F344" s="108">
        <v>57</v>
      </c>
      <c r="G344" s="107">
        <v>63</v>
      </c>
      <c r="H344" s="107">
        <v>62</v>
      </c>
      <c r="I344" s="107">
        <v>49</v>
      </c>
      <c r="J344" s="107">
        <v>38</v>
      </c>
      <c r="K344" s="107">
        <v>55</v>
      </c>
      <c r="L344" s="107">
        <v>72</v>
      </c>
      <c r="M344" s="124">
        <v>42</v>
      </c>
      <c r="N344" s="126">
        <v>53</v>
      </c>
      <c r="O344" s="123">
        <v>76</v>
      </c>
      <c r="P344" s="107">
        <f t="shared" si="36"/>
        <v>625</v>
      </c>
      <c r="Q344" s="132">
        <f t="shared" si="37"/>
        <v>56.8181818181818</v>
      </c>
      <c r="R344" s="131">
        <f t="shared" si="38"/>
        <v>30</v>
      </c>
    </row>
    <row r="345" s="73" customFormat="1" ht="18" customHeight="1" spans="1:18">
      <c r="A345" s="106">
        <v>10</v>
      </c>
      <c r="B345" s="103" t="s">
        <v>874</v>
      </c>
      <c r="C345" s="190" t="s">
        <v>875</v>
      </c>
      <c r="D345" s="102" t="s">
        <v>857</v>
      </c>
      <c r="E345" s="107">
        <v>70</v>
      </c>
      <c r="F345" s="108">
        <v>70</v>
      </c>
      <c r="G345" s="107">
        <v>75</v>
      </c>
      <c r="H345" s="107">
        <v>68</v>
      </c>
      <c r="I345" s="107">
        <v>49</v>
      </c>
      <c r="J345" s="107">
        <v>47</v>
      </c>
      <c r="K345" s="107">
        <v>67</v>
      </c>
      <c r="L345" s="107">
        <v>92</v>
      </c>
      <c r="M345" s="124">
        <v>43</v>
      </c>
      <c r="N345" s="126">
        <v>68</v>
      </c>
      <c r="O345" s="123">
        <v>72</v>
      </c>
      <c r="P345" s="107">
        <f t="shared" si="36"/>
        <v>721</v>
      </c>
      <c r="Q345" s="132">
        <f t="shared" si="37"/>
        <v>65.5454545454545</v>
      </c>
      <c r="R345" s="131">
        <f t="shared" si="38"/>
        <v>13</v>
      </c>
    </row>
    <row r="346" s="73" customFormat="1" ht="18" customHeight="1" spans="1:18">
      <c r="A346" s="102">
        <v>11</v>
      </c>
      <c r="B346" s="103" t="s">
        <v>876</v>
      </c>
      <c r="C346" s="190" t="s">
        <v>877</v>
      </c>
      <c r="D346" s="102" t="s">
        <v>857</v>
      </c>
      <c r="E346" s="107">
        <v>67</v>
      </c>
      <c r="F346" s="108">
        <v>75</v>
      </c>
      <c r="G346" s="107">
        <v>80</v>
      </c>
      <c r="H346" s="107">
        <v>57</v>
      </c>
      <c r="I346" s="107">
        <v>55</v>
      </c>
      <c r="J346" s="107">
        <v>40</v>
      </c>
      <c r="K346" s="107">
        <v>70</v>
      </c>
      <c r="L346" s="107">
        <v>83</v>
      </c>
      <c r="M346" s="124">
        <v>55</v>
      </c>
      <c r="N346" s="126">
        <v>72</v>
      </c>
      <c r="O346" s="123">
        <v>72</v>
      </c>
      <c r="P346" s="107">
        <f t="shared" si="36"/>
        <v>726</v>
      </c>
      <c r="Q346" s="132">
        <f t="shared" si="37"/>
        <v>66</v>
      </c>
      <c r="R346" s="131">
        <f t="shared" si="38"/>
        <v>11</v>
      </c>
    </row>
    <row r="347" s="73" customFormat="1" ht="18" customHeight="1" spans="1:18">
      <c r="A347" s="106">
        <v>12</v>
      </c>
      <c r="B347" s="103" t="s">
        <v>878</v>
      </c>
      <c r="C347" s="190" t="s">
        <v>879</v>
      </c>
      <c r="D347" s="102" t="s">
        <v>857</v>
      </c>
      <c r="E347" s="107">
        <v>63</v>
      </c>
      <c r="F347" s="108">
        <v>73</v>
      </c>
      <c r="G347" s="107">
        <v>77</v>
      </c>
      <c r="H347" s="107">
        <v>67</v>
      </c>
      <c r="I347" s="107">
        <v>58</v>
      </c>
      <c r="J347" s="107">
        <v>44</v>
      </c>
      <c r="K347" s="107">
        <v>77</v>
      </c>
      <c r="L347" s="107">
        <v>83</v>
      </c>
      <c r="M347" s="124">
        <v>57</v>
      </c>
      <c r="N347" s="126">
        <v>75</v>
      </c>
      <c r="O347" s="123">
        <v>77</v>
      </c>
      <c r="P347" s="107">
        <f t="shared" si="36"/>
        <v>751</v>
      </c>
      <c r="Q347" s="132">
        <f t="shared" si="37"/>
        <v>68.2727272727273</v>
      </c>
      <c r="R347" s="131">
        <f t="shared" si="38"/>
        <v>7</v>
      </c>
    </row>
    <row r="348" s="73" customFormat="1" ht="18" customHeight="1" spans="1:18">
      <c r="A348" s="102">
        <v>13</v>
      </c>
      <c r="B348" s="103" t="s">
        <v>880</v>
      </c>
      <c r="C348" s="190" t="s">
        <v>881</v>
      </c>
      <c r="D348" s="102" t="s">
        <v>857</v>
      </c>
      <c r="E348" s="107">
        <v>78</v>
      </c>
      <c r="F348" s="108">
        <v>79</v>
      </c>
      <c r="G348" s="107">
        <v>77</v>
      </c>
      <c r="H348" s="107">
        <v>75</v>
      </c>
      <c r="I348" s="107">
        <v>70</v>
      </c>
      <c r="J348" s="107">
        <v>54</v>
      </c>
      <c r="K348" s="107">
        <v>70</v>
      </c>
      <c r="L348" s="107">
        <v>80</v>
      </c>
      <c r="M348" s="124">
        <v>51</v>
      </c>
      <c r="N348" s="126">
        <v>68</v>
      </c>
      <c r="O348" s="123">
        <v>76</v>
      </c>
      <c r="P348" s="107">
        <f t="shared" si="36"/>
        <v>778</v>
      </c>
      <c r="Q348" s="132">
        <f t="shared" si="37"/>
        <v>70.7272727272727</v>
      </c>
      <c r="R348" s="131">
        <f t="shared" si="38"/>
        <v>3</v>
      </c>
    </row>
    <row r="349" s="73" customFormat="1" ht="18" customHeight="1" spans="1:18">
      <c r="A349" s="106">
        <v>14</v>
      </c>
      <c r="B349" s="103" t="s">
        <v>882</v>
      </c>
      <c r="C349" s="190" t="s">
        <v>883</v>
      </c>
      <c r="D349" s="102" t="s">
        <v>857</v>
      </c>
      <c r="E349" s="107">
        <v>65</v>
      </c>
      <c r="F349" s="108">
        <v>69</v>
      </c>
      <c r="G349" s="107">
        <v>78</v>
      </c>
      <c r="H349" s="107">
        <v>63</v>
      </c>
      <c r="I349" s="107">
        <v>46</v>
      </c>
      <c r="J349" s="107">
        <v>54</v>
      </c>
      <c r="K349" s="107">
        <v>83</v>
      </c>
      <c r="L349" s="107">
        <v>88</v>
      </c>
      <c r="M349" s="124">
        <v>60</v>
      </c>
      <c r="N349" s="126">
        <v>70</v>
      </c>
      <c r="O349" s="123">
        <v>78</v>
      </c>
      <c r="P349" s="107">
        <f t="shared" si="36"/>
        <v>754</v>
      </c>
      <c r="Q349" s="132">
        <f t="shared" si="37"/>
        <v>68.5454545454545</v>
      </c>
      <c r="R349" s="131">
        <f t="shared" si="38"/>
        <v>6</v>
      </c>
    </row>
    <row r="350" s="73" customFormat="1" ht="18" customHeight="1" spans="1:18">
      <c r="A350" s="102">
        <v>15</v>
      </c>
      <c r="B350" s="103" t="s">
        <v>884</v>
      </c>
      <c r="C350" s="190" t="s">
        <v>885</v>
      </c>
      <c r="D350" s="102" t="s">
        <v>857</v>
      </c>
      <c r="E350" s="107">
        <v>58</v>
      </c>
      <c r="F350" s="108">
        <v>67</v>
      </c>
      <c r="G350" s="107">
        <v>83</v>
      </c>
      <c r="H350" s="107">
        <v>53</v>
      </c>
      <c r="I350" s="107">
        <v>49</v>
      </c>
      <c r="J350" s="107">
        <v>50</v>
      </c>
      <c r="K350" s="107">
        <v>68</v>
      </c>
      <c r="L350" s="107">
        <v>77</v>
      </c>
      <c r="M350" s="124">
        <v>60</v>
      </c>
      <c r="N350" s="126">
        <v>62</v>
      </c>
      <c r="O350" s="123">
        <v>73</v>
      </c>
      <c r="P350" s="107">
        <f t="shared" si="36"/>
        <v>700</v>
      </c>
      <c r="Q350" s="132">
        <f t="shared" si="37"/>
        <v>63.6363636363636</v>
      </c>
      <c r="R350" s="131">
        <f t="shared" si="38"/>
        <v>20</v>
      </c>
    </row>
    <row r="351" s="73" customFormat="1" ht="18" customHeight="1" spans="1:18">
      <c r="A351" s="106">
        <v>16</v>
      </c>
      <c r="B351" s="103" t="s">
        <v>886</v>
      </c>
      <c r="C351" s="190" t="s">
        <v>887</v>
      </c>
      <c r="D351" s="102" t="s">
        <v>857</v>
      </c>
      <c r="E351" s="107">
        <v>67</v>
      </c>
      <c r="F351" s="108">
        <v>73</v>
      </c>
      <c r="G351" s="107">
        <v>77</v>
      </c>
      <c r="H351" s="107">
        <v>75</v>
      </c>
      <c r="I351" s="107">
        <v>49</v>
      </c>
      <c r="J351" s="107">
        <v>44</v>
      </c>
      <c r="K351" s="107">
        <v>77</v>
      </c>
      <c r="L351" s="107">
        <v>80</v>
      </c>
      <c r="M351" s="124">
        <v>45</v>
      </c>
      <c r="N351" s="126">
        <v>63</v>
      </c>
      <c r="O351" s="123">
        <v>88</v>
      </c>
      <c r="P351" s="107">
        <f t="shared" si="36"/>
        <v>738</v>
      </c>
      <c r="Q351" s="132">
        <f t="shared" si="37"/>
        <v>67.0909090909091</v>
      </c>
      <c r="R351" s="131">
        <f t="shared" si="38"/>
        <v>9</v>
      </c>
    </row>
    <row r="352" s="73" customFormat="1" ht="18" customHeight="1" spans="1:18">
      <c r="A352" s="102">
        <v>17</v>
      </c>
      <c r="B352" s="103" t="s">
        <v>888</v>
      </c>
      <c r="C352" s="190" t="s">
        <v>889</v>
      </c>
      <c r="D352" s="102" t="s">
        <v>857</v>
      </c>
      <c r="E352" s="107">
        <v>67</v>
      </c>
      <c r="F352" s="108">
        <v>63</v>
      </c>
      <c r="G352" s="107">
        <v>78</v>
      </c>
      <c r="H352" s="107">
        <v>47</v>
      </c>
      <c r="I352" s="107">
        <v>55</v>
      </c>
      <c r="J352" s="107">
        <v>44</v>
      </c>
      <c r="K352" s="107">
        <v>68</v>
      </c>
      <c r="L352" s="107">
        <v>78</v>
      </c>
      <c r="M352" s="124">
        <v>61</v>
      </c>
      <c r="N352" s="126">
        <v>70</v>
      </c>
      <c r="O352" s="123">
        <v>72</v>
      </c>
      <c r="P352" s="107">
        <f t="shared" si="36"/>
        <v>703</v>
      </c>
      <c r="Q352" s="132">
        <f t="shared" si="37"/>
        <v>63.9090909090909</v>
      </c>
      <c r="R352" s="131">
        <f t="shared" si="38"/>
        <v>19</v>
      </c>
    </row>
    <row r="353" s="73" customFormat="1" ht="18" customHeight="1" spans="1:18">
      <c r="A353" s="106">
        <v>18</v>
      </c>
      <c r="B353" s="103" t="s">
        <v>890</v>
      </c>
      <c r="C353" s="190" t="s">
        <v>891</v>
      </c>
      <c r="D353" s="102" t="s">
        <v>857</v>
      </c>
      <c r="E353" s="107">
        <v>63</v>
      </c>
      <c r="F353" s="108">
        <v>73</v>
      </c>
      <c r="G353" s="107">
        <v>72</v>
      </c>
      <c r="H353" s="107">
        <v>58</v>
      </c>
      <c r="I353" s="107">
        <v>70</v>
      </c>
      <c r="J353" s="107">
        <v>52</v>
      </c>
      <c r="K353" s="107">
        <v>72</v>
      </c>
      <c r="L353" s="107">
        <v>85</v>
      </c>
      <c r="M353" s="124">
        <v>43</v>
      </c>
      <c r="N353" s="126">
        <v>75</v>
      </c>
      <c r="O353" s="123">
        <v>72</v>
      </c>
      <c r="P353" s="107">
        <f t="shared" si="36"/>
        <v>735</v>
      </c>
      <c r="Q353" s="132">
        <f t="shared" si="37"/>
        <v>66.8181818181818</v>
      </c>
      <c r="R353" s="131">
        <f t="shared" si="38"/>
        <v>10</v>
      </c>
    </row>
    <row r="354" s="73" customFormat="1" ht="18" customHeight="1" spans="1:18">
      <c r="A354" s="102">
        <v>19</v>
      </c>
      <c r="B354" s="103" t="s">
        <v>892</v>
      </c>
      <c r="C354" s="190" t="s">
        <v>893</v>
      </c>
      <c r="D354" s="102" t="s">
        <v>857</v>
      </c>
      <c r="E354" s="107">
        <v>48</v>
      </c>
      <c r="F354" s="108">
        <v>72</v>
      </c>
      <c r="G354" s="107">
        <v>60</v>
      </c>
      <c r="H354" s="107">
        <v>57</v>
      </c>
      <c r="I354" s="107">
        <v>49</v>
      </c>
      <c r="J354" s="107">
        <v>55</v>
      </c>
      <c r="K354" s="107">
        <v>73</v>
      </c>
      <c r="L354" s="107">
        <v>82</v>
      </c>
      <c r="M354" s="124">
        <v>63</v>
      </c>
      <c r="N354" s="126">
        <v>85</v>
      </c>
      <c r="O354" s="123">
        <v>72</v>
      </c>
      <c r="P354" s="107">
        <f t="shared" si="36"/>
        <v>716</v>
      </c>
      <c r="Q354" s="132">
        <f t="shared" si="37"/>
        <v>65.0909090909091</v>
      </c>
      <c r="R354" s="131">
        <f t="shared" si="38"/>
        <v>16</v>
      </c>
    </row>
    <row r="355" s="73" customFormat="1" ht="18" customHeight="1" spans="1:18">
      <c r="A355" s="106">
        <v>20</v>
      </c>
      <c r="B355" s="103" t="s">
        <v>894</v>
      </c>
      <c r="C355" s="190" t="s">
        <v>895</v>
      </c>
      <c r="D355" s="102" t="s">
        <v>857</v>
      </c>
      <c r="E355" s="107">
        <v>52</v>
      </c>
      <c r="F355" s="108">
        <v>72</v>
      </c>
      <c r="G355" s="107">
        <v>67</v>
      </c>
      <c r="H355" s="107">
        <v>57</v>
      </c>
      <c r="I355" s="126">
        <v>52</v>
      </c>
      <c r="J355" s="107">
        <v>62</v>
      </c>
      <c r="K355" s="107">
        <v>75</v>
      </c>
      <c r="L355" s="107">
        <v>70</v>
      </c>
      <c r="M355" s="124">
        <v>66</v>
      </c>
      <c r="N355" s="126">
        <v>78</v>
      </c>
      <c r="O355" s="123">
        <v>73</v>
      </c>
      <c r="P355" s="107">
        <f t="shared" si="36"/>
        <v>724</v>
      </c>
      <c r="Q355" s="132">
        <f t="shared" si="37"/>
        <v>65.8181818181818</v>
      </c>
      <c r="R355" s="131">
        <f t="shared" si="38"/>
        <v>12</v>
      </c>
    </row>
    <row r="356" s="73" customFormat="1" ht="18" customHeight="1" spans="1:18">
      <c r="A356" s="102">
        <v>21</v>
      </c>
      <c r="B356" s="103" t="s">
        <v>896</v>
      </c>
      <c r="C356" s="190" t="s">
        <v>897</v>
      </c>
      <c r="D356" s="102" t="s">
        <v>857</v>
      </c>
      <c r="E356" s="107">
        <v>55</v>
      </c>
      <c r="F356" s="108">
        <v>69</v>
      </c>
      <c r="G356" s="107">
        <v>67</v>
      </c>
      <c r="H356" s="107">
        <v>55</v>
      </c>
      <c r="I356" s="107">
        <v>52</v>
      </c>
      <c r="J356" s="107">
        <v>49</v>
      </c>
      <c r="K356" s="107">
        <v>73</v>
      </c>
      <c r="L356" s="107">
        <v>72</v>
      </c>
      <c r="M356" s="124">
        <v>42</v>
      </c>
      <c r="N356" s="126">
        <v>67</v>
      </c>
      <c r="O356" s="123">
        <v>70</v>
      </c>
      <c r="P356" s="107">
        <f t="shared" si="36"/>
        <v>671</v>
      </c>
      <c r="Q356" s="132">
        <f t="shared" si="37"/>
        <v>61</v>
      </c>
      <c r="R356" s="131">
        <f t="shared" si="38"/>
        <v>23</v>
      </c>
    </row>
    <row r="357" s="73" customFormat="1" ht="18" customHeight="1" spans="1:18">
      <c r="A357" s="106">
        <v>22</v>
      </c>
      <c r="B357" s="103" t="s">
        <v>898</v>
      </c>
      <c r="C357" s="190" t="s">
        <v>899</v>
      </c>
      <c r="D357" s="102" t="s">
        <v>857</v>
      </c>
      <c r="E357" s="107">
        <v>52</v>
      </c>
      <c r="F357" s="108">
        <v>77</v>
      </c>
      <c r="G357" s="107">
        <v>60</v>
      </c>
      <c r="H357" s="107">
        <v>57</v>
      </c>
      <c r="I357" s="107">
        <v>49</v>
      </c>
      <c r="J357" s="107">
        <v>55</v>
      </c>
      <c r="K357" s="107">
        <v>77</v>
      </c>
      <c r="L357" s="107">
        <v>67</v>
      </c>
      <c r="M357" s="124">
        <v>73</v>
      </c>
      <c r="N357" s="126">
        <v>72</v>
      </c>
      <c r="O357" s="123">
        <v>77</v>
      </c>
      <c r="P357" s="107">
        <f t="shared" si="36"/>
        <v>716</v>
      </c>
      <c r="Q357" s="132">
        <f t="shared" si="37"/>
        <v>65.0909090909091</v>
      </c>
      <c r="R357" s="131">
        <f t="shared" si="38"/>
        <v>16</v>
      </c>
    </row>
    <row r="358" s="73" customFormat="1" ht="18" customHeight="1" spans="1:18">
      <c r="A358" s="102">
        <v>23</v>
      </c>
      <c r="B358" s="103" t="s">
        <v>900</v>
      </c>
      <c r="C358" s="190" t="s">
        <v>901</v>
      </c>
      <c r="D358" s="102" t="s">
        <v>857</v>
      </c>
      <c r="E358" s="107">
        <v>73</v>
      </c>
      <c r="F358" s="108">
        <v>73</v>
      </c>
      <c r="G358" s="107">
        <v>78</v>
      </c>
      <c r="H358" s="107">
        <v>77</v>
      </c>
      <c r="I358" s="107">
        <v>61</v>
      </c>
      <c r="J358" s="107">
        <v>62</v>
      </c>
      <c r="K358" s="107">
        <v>78</v>
      </c>
      <c r="L358" s="107">
        <v>77</v>
      </c>
      <c r="M358" s="124">
        <v>52</v>
      </c>
      <c r="N358" s="126">
        <v>72</v>
      </c>
      <c r="O358" s="123">
        <v>77</v>
      </c>
      <c r="P358" s="107">
        <f t="shared" si="36"/>
        <v>780</v>
      </c>
      <c r="Q358" s="132">
        <f t="shared" si="37"/>
        <v>70.9090909090909</v>
      </c>
      <c r="R358" s="131">
        <f t="shared" si="38"/>
        <v>2</v>
      </c>
    </row>
    <row r="359" s="73" customFormat="1" ht="18" customHeight="1" spans="1:18">
      <c r="A359" s="106">
        <v>24</v>
      </c>
      <c r="B359" s="103" t="s">
        <v>902</v>
      </c>
      <c r="C359" s="190" t="s">
        <v>903</v>
      </c>
      <c r="D359" s="102" t="s">
        <v>857</v>
      </c>
      <c r="E359" s="107">
        <v>55</v>
      </c>
      <c r="F359" s="108">
        <v>67</v>
      </c>
      <c r="G359" s="107">
        <v>57</v>
      </c>
      <c r="H359" s="107">
        <v>68</v>
      </c>
      <c r="I359" s="107">
        <v>43</v>
      </c>
      <c r="J359" s="107">
        <v>59</v>
      </c>
      <c r="K359" s="107">
        <v>77</v>
      </c>
      <c r="L359" s="107">
        <v>77</v>
      </c>
      <c r="M359" s="124">
        <v>48</v>
      </c>
      <c r="N359" s="126">
        <v>83</v>
      </c>
      <c r="O359" s="123">
        <v>72</v>
      </c>
      <c r="P359" s="107">
        <f t="shared" si="36"/>
        <v>706</v>
      </c>
      <c r="Q359" s="132">
        <f t="shared" si="37"/>
        <v>64.1818181818182</v>
      </c>
      <c r="R359" s="131">
        <f t="shared" si="38"/>
        <v>18</v>
      </c>
    </row>
    <row r="360" s="73" customFormat="1" ht="18" customHeight="1" spans="1:18">
      <c r="A360" s="102">
        <v>25</v>
      </c>
      <c r="B360" s="103" t="s">
        <v>904</v>
      </c>
      <c r="C360" s="190" t="s">
        <v>905</v>
      </c>
      <c r="D360" s="102" t="s">
        <v>857</v>
      </c>
      <c r="E360" s="107">
        <v>55</v>
      </c>
      <c r="F360" s="108">
        <v>70</v>
      </c>
      <c r="G360" s="107">
        <v>67</v>
      </c>
      <c r="H360" s="107">
        <v>77</v>
      </c>
      <c r="I360" s="107">
        <v>64</v>
      </c>
      <c r="J360" s="107">
        <v>47</v>
      </c>
      <c r="K360" s="107">
        <v>60</v>
      </c>
      <c r="L360" s="107">
        <v>77</v>
      </c>
      <c r="M360" s="124">
        <v>57</v>
      </c>
      <c r="N360" s="126">
        <v>75</v>
      </c>
      <c r="O360" s="123">
        <v>68</v>
      </c>
      <c r="P360" s="107">
        <f t="shared" si="36"/>
        <v>717</v>
      </c>
      <c r="Q360" s="132">
        <f t="shared" si="37"/>
        <v>65.1818181818182</v>
      </c>
      <c r="R360" s="131">
        <f t="shared" si="38"/>
        <v>15</v>
      </c>
    </row>
    <row r="361" s="73" customFormat="1" ht="18" customHeight="1" spans="1:18">
      <c r="A361" s="106">
        <v>26</v>
      </c>
      <c r="B361" s="103" t="s">
        <v>906</v>
      </c>
      <c r="C361" s="190" t="s">
        <v>907</v>
      </c>
      <c r="D361" s="102" t="s">
        <v>857</v>
      </c>
      <c r="E361" s="107">
        <v>68</v>
      </c>
      <c r="F361" s="108">
        <v>70</v>
      </c>
      <c r="G361" s="107">
        <v>73</v>
      </c>
      <c r="H361" s="107">
        <v>70</v>
      </c>
      <c r="I361" s="107">
        <v>49</v>
      </c>
      <c r="J361" s="107">
        <v>57</v>
      </c>
      <c r="K361" s="107">
        <v>83</v>
      </c>
      <c r="L361" s="107">
        <v>80</v>
      </c>
      <c r="M361" s="124">
        <v>60</v>
      </c>
      <c r="N361" s="126">
        <v>78</v>
      </c>
      <c r="O361" s="123">
        <v>72</v>
      </c>
      <c r="P361" s="107">
        <f t="shared" si="36"/>
        <v>760</v>
      </c>
      <c r="Q361" s="132">
        <f t="shared" si="37"/>
        <v>69.0909090909091</v>
      </c>
      <c r="R361" s="131">
        <f t="shared" si="38"/>
        <v>5</v>
      </c>
    </row>
    <row r="362" s="73" customFormat="1" ht="18" customHeight="1" spans="1:18">
      <c r="A362" s="102">
        <v>27</v>
      </c>
      <c r="B362" s="103" t="s">
        <v>908</v>
      </c>
      <c r="C362" s="190" t="s">
        <v>909</v>
      </c>
      <c r="D362" s="102" t="s">
        <v>857</v>
      </c>
      <c r="E362" s="107">
        <v>67</v>
      </c>
      <c r="F362" s="108">
        <v>63</v>
      </c>
      <c r="G362" s="107">
        <v>75</v>
      </c>
      <c r="H362" s="107">
        <v>80</v>
      </c>
      <c r="I362" s="107">
        <v>64</v>
      </c>
      <c r="J362" s="107">
        <v>57</v>
      </c>
      <c r="K362" s="107">
        <v>75</v>
      </c>
      <c r="L362" s="107">
        <v>80</v>
      </c>
      <c r="M362" s="124">
        <v>55</v>
      </c>
      <c r="N362" s="126">
        <v>82</v>
      </c>
      <c r="O362" s="123">
        <v>78</v>
      </c>
      <c r="P362" s="107">
        <f t="shared" si="36"/>
        <v>776</v>
      </c>
      <c r="Q362" s="132">
        <f t="shared" si="37"/>
        <v>70.5454545454545</v>
      </c>
      <c r="R362" s="131">
        <f t="shared" si="38"/>
        <v>4</v>
      </c>
    </row>
    <row r="363" s="73" customFormat="1" ht="18" customHeight="1" spans="1:18">
      <c r="A363" s="106">
        <v>28</v>
      </c>
      <c r="B363" s="103" t="s">
        <v>910</v>
      </c>
      <c r="C363" s="190" t="s">
        <v>911</v>
      </c>
      <c r="D363" s="102" t="s">
        <v>857</v>
      </c>
      <c r="E363" s="107">
        <v>67</v>
      </c>
      <c r="F363" s="108">
        <v>69</v>
      </c>
      <c r="G363" s="107">
        <v>78</v>
      </c>
      <c r="H363" s="107">
        <v>70</v>
      </c>
      <c r="I363" s="107">
        <v>52</v>
      </c>
      <c r="J363" s="107">
        <v>55</v>
      </c>
      <c r="K363" s="107">
        <v>78</v>
      </c>
      <c r="L363" s="107">
        <v>77</v>
      </c>
      <c r="M363" s="124">
        <v>43</v>
      </c>
      <c r="N363" s="126">
        <v>77</v>
      </c>
      <c r="O363" s="123">
        <v>73</v>
      </c>
      <c r="P363" s="107">
        <f t="shared" si="36"/>
        <v>739</v>
      </c>
      <c r="Q363" s="132">
        <f t="shared" si="37"/>
        <v>67.1818181818182</v>
      </c>
      <c r="R363" s="131">
        <f t="shared" si="38"/>
        <v>8</v>
      </c>
    </row>
    <row r="364" s="73" customFormat="1" ht="18" customHeight="1" spans="1:18">
      <c r="A364" s="102">
        <v>29</v>
      </c>
      <c r="B364" s="103" t="s">
        <v>912</v>
      </c>
      <c r="C364" s="190" t="s">
        <v>913</v>
      </c>
      <c r="D364" s="102" t="s">
        <v>857</v>
      </c>
      <c r="E364" s="107">
        <v>63</v>
      </c>
      <c r="F364" s="108">
        <v>70</v>
      </c>
      <c r="G364" s="107">
        <v>72</v>
      </c>
      <c r="H364" s="107">
        <v>77</v>
      </c>
      <c r="I364" s="107">
        <v>49</v>
      </c>
      <c r="J364" s="107">
        <v>47</v>
      </c>
      <c r="K364" s="107">
        <v>63</v>
      </c>
      <c r="L364" s="107">
        <v>70</v>
      </c>
      <c r="M364" s="124">
        <v>40</v>
      </c>
      <c r="N364" s="126">
        <v>67</v>
      </c>
      <c r="O364" s="123">
        <v>76</v>
      </c>
      <c r="P364" s="107">
        <f t="shared" si="36"/>
        <v>694</v>
      </c>
      <c r="Q364" s="132">
        <f t="shared" si="37"/>
        <v>63.0909090909091</v>
      </c>
      <c r="R364" s="131">
        <f t="shared" si="38"/>
        <v>21</v>
      </c>
    </row>
    <row r="365" s="73" customFormat="1" ht="18" customHeight="1" spans="1:18">
      <c r="A365" s="106">
        <v>30</v>
      </c>
      <c r="B365" s="103" t="s">
        <v>914</v>
      </c>
      <c r="C365" s="190" t="s">
        <v>915</v>
      </c>
      <c r="D365" s="102" t="s">
        <v>857</v>
      </c>
      <c r="E365" s="107">
        <v>65</v>
      </c>
      <c r="F365" s="108">
        <v>65</v>
      </c>
      <c r="G365" s="107">
        <v>80</v>
      </c>
      <c r="H365" s="107">
        <v>50</v>
      </c>
      <c r="I365" s="107">
        <v>49</v>
      </c>
      <c r="J365" s="107">
        <v>69</v>
      </c>
      <c r="K365" s="107">
        <v>73</v>
      </c>
      <c r="L365" s="107">
        <v>70</v>
      </c>
      <c r="M365" s="124">
        <v>60</v>
      </c>
      <c r="N365" s="126">
        <v>65</v>
      </c>
      <c r="O365" s="123">
        <v>72</v>
      </c>
      <c r="P365" s="107">
        <f t="shared" si="36"/>
        <v>718</v>
      </c>
      <c r="Q365" s="132">
        <f t="shared" si="37"/>
        <v>65.2727272727273</v>
      </c>
      <c r="R365" s="131">
        <f t="shared" si="38"/>
        <v>14</v>
      </c>
    </row>
    <row r="366" s="73" customFormat="1" ht="18" customHeight="1" spans="1:18">
      <c r="A366" s="102">
        <v>31</v>
      </c>
      <c r="B366" s="103" t="s">
        <v>916</v>
      </c>
      <c r="C366" s="190" t="s">
        <v>917</v>
      </c>
      <c r="D366" s="106" t="s">
        <v>857</v>
      </c>
      <c r="E366" s="107">
        <v>80</v>
      </c>
      <c r="F366" s="108">
        <v>67</v>
      </c>
      <c r="G366" s="107">
        <v>78</v>
      </c>
      <c r="H366" s="107">
        <v>88</v>
      </c>
      <c r="I366" s="107">
        <v>64</v>
      </c>
      <c r="J366" s="107">
        <v>49</v>
      </c>
      <c r="K366" s="107">
        <v>70</v>
      </c>
      <c r="L366" s="107">
        <v>90</v>
      </c>
      <c r="M366" s="124">
        <v>51</v>
      </c>
      <c r="N366" s="126">
        <v>77</v>
      </c>
      <c r="O366" s="125">
        <v>76</v>
      </c>
      <c r="P366" s="107">
        <f t="shared" si="36"/>
        <v>790</v>
      </c>
      <c r="Q366" s="132">
        <f t="shared" si="37"/>
        <v>71.8181818181818</v>
      </c>
      <c r="R366" s="131">
        <f t="shared" si="38"/>
        <v>1</v>
      </c>
    </row>
    <row r="367" s="73" customFormat="1" ht="18" customHeight="1" spans="1:18">
      <c r="A367" s="106">
        <v>32</v>
      </c>
      <c r="B367" s="103" t="s">
        <v>918</v>
      </c>
      <c r="C367" s="190" t="s">
        <v>919</v>
      </c>
      <c r="D367" s="102" t="s">
        <v>857</v>
      </c>
      <c r="E367" s="107">
        <v>43</v>
      </c>
      <c r="F367" s="108">
        <v>50</v>
      </c>
      <c r="G367" s="107">
        <v>48</v>
      </c>
      <c r="H367" s="107">
        <v>62</v>
      </c>
      <c r="I367" s="107">
        <v>46</v>
      </c>
      <c r="J367" s="107">
        <v>40</v>
      </c>
      <c r="K367" s="107">
        <v>67</v>
      </c>
      <c r="L367" s="107">
        <v>62</v>
      </c>
      <c r="M367" s="124">
        <v>50</v>
      </c>
      <c r="N367" s="126">
        <v>67</v>
      </c>
      <c r="O367" s="123">
        <v>68</v>
      </c>
      <c r="P367" s="107">
        <f t="shared" ref="P367" si="39">SUM(E367:O367)</f>
        <v>603</v>
      </c>
      <c r="Q367" s="132">
        <f t="shared" si="37"/>
        <v>54.8181818181818</v>
      </c>
      <c r="R367" s="131">
        <f t="shared" si="38"/>
        <v>31</v>
      </c>
    </row>
    <row r="368" s="73" customFormat="1" ht="18" customHeight="1" spans="1:18">
      <c r="A368" s="106">
        <v>33</v>
      </c>
      <c r="B368" s="103">
        <v>7519</v>
      </c>
      <c r="C368" s="190" t="s">
        <v>920</v>
      </c>
      <c r="D368" s="102" t="s">
        <v>857</v>
      </c>
      <c r="E368" s="107">
        <v>40</v>
      </c>
      <c r="F368" s="108">
        <v>53</v>
      </c>
      <c r="G368" s="107">
        <v>63</v>
      </c>
      <c r="H368" s="107">
        <v>68</v>
      </c>
      <c r="I368" s="107">
        <v>67</v>
      </c>
      <c r="J368" s="107">
        <v>52</v>
      </c>
      <c r="K368" s="107">
        <v>75</v>
      </c>
      <c r="L368" s="107">
        <v>72</v>
      </c>
      <c r="M368" s="124">
        <v>50</v>
      </c>
      <c r="N368" s="126">
        <v>78</v>
      </c>
      <c r="O368" s="123">
        <v>73</v>
      </c>
      <c r="P368" s="107">
        <f t="shared" ref="P368" si="40">SUM(E368:O368)</f>
        <v>691</v>
      </c>
      <c r="Q368" s="132">
        <f t="shared" ref="Q368" si="41">AVERAGE(E368:O368)</f>
        <v>62.8181818181818</v>
      </c>
      <c r="R368" s="131">
        <f t="shared" si="38"/>
        <v>22</v>
      </c>
    </row>
    <row r="369" s="73" customFormat="1" ht="18" customHeight="1" spans="1:18">
      <c r="A369" s="112"/>
      <c r="B369" s="110"/>
      <c r="C369" s="144"/>
      <c r="D369" s="112"/>
      <c r="E369" s="137"/>
      <c r="F369" s="137"/>
      <c r="G369" s="137"/>
      <c r="H369" s="137"/>
      <c r="I369" s="193"/>
      <c r="J369" s="137"/>
      <c r="K369" s="137"/>
      <c r="L369" s="137"/>
      <c r="M369" s="154"/>
      <c r="N369" s="194"/>
      <c r="O369" s="194"/>
      <c r="P369" s="137"/>
      <c r="Q369" s="136"/>
      <c r="R369" s="158"/>
    </row>
    <row r="370" s="73" customFormat="1" ht="18" customHeight="1" spans="1:18">
      <c r="A370" s="112"/>
      <c r="B370" s="110"/>
      <c r="C370" s="144"/>
      <c r="D370" s="112"/>
      <c r="E370" s="137"/>
      <c r="F370" s="137"/>
      <c r="G370" s="137"/>
      <c r="H370" s="137"/>
      <c r="I370" s="137"/>
      <c r="J370" s="137"/>
      <c r="K370" s="137"/>
      <c r="L370" s="137"/>
      <c r="M370" s="137"/>
      <c r="N370" s="194"/>
      <c r="O370" s="137"/>
      <c r="P370" s="137"/>
      <c r="Q370" s="136"/>
      <c r="R370" s="137"/>
    </row>
    <row r="371" ht="18" customHeight="1" spans="1:18">
      <c r="A371" s="145"/>
      <c r="B371" s="198"/>
      <c r="C371" s="147" t="s">
        <v>60</v>
      </c>
      <c r="D371" s="148"/>
      <c r="E371" s="148">
        <f t="shared" ref="E371:O371" si="42">MAX(E336:E368)</f>
        <v>80</v>
      </c>
      <c r="F371" s="148">
        <f t="shared" si="42"/>
        <v>79</v>
      </c>
      <c r="G371" s="148">
        <f t="shared" si="42"/>
        <v>83</v>
      </c>
      <c r="H371" s="148">
        <f t="shared" si="42"/>
        <v>88</v>
      </c>
      <c r="I371" s="148">
        <f t="shared" si="42"/>
        <v>70</v>
      </c>
      <c r="J371" s="148">
        <f t="shared" si="42"/>
        <v>69</v>
      </c>
      <c r="K371" s="148">
        <f t="shared" si="42"/>
        <v>83</v>
      </c>
      <c r="L371" s="148">
        <f t="shared" si="42"/>
        <v>92</v>
      </c>
      <c r="M371" s="148">
        <f t="shared" si="42"/>
        <v>73</v>
      </c>
      <c r="N371" s="148">
        <f t="shared" si="42"/>
        <v>85</v>
      </c>
      <c r="O371" s="148">
        <f t="shared" si="42"/>
        <v>88</v>
      </c>
      <c r="P371" s="156"/>
      <c r="Q371" s="145"/>
      <c r="R371" s="159"/>
    </row>
    <row r="372" ht="18" customHeight="1" spans="1:18">
      <c r="A372" s="145"/>
      <c r="B372" s="198"/>
      <c r="C372" s="147" t="s">
        <v>61</v>
      </c>
      <c r="D372" s="148"/>
      <c r="E372" s="148">
        <f t="shared" ref="E372:O372" si="43">MIN(E336:E368)</f>
        <v>40</v>
      </c>
      <c r="F372" s="148">
        <f t="shared" si="43"/>
        <v>50</v>
      </c>
      <c r="G372" s="148">
        <f t="shared" si="43"/>
        <v>45</v>
      </c>
      <c r="H372" s="148">
        <f t="shared" si="43"/>
        <v>40</v>
      </c>
      <c r="I372" s="148">
        <f t="shared" si="43"/>
        <v>40</v>
      </c>
      <c r="J372" s="148">
        <f t="shared" si="43"/>
        <v>35</v>
      </c>
      <c r="K372" s="148">
        <f t="shared" si="43"/>
        <v>55</v>
      </c>
      <c r="L372" s="148">
        <f t="shared" si="43"/>
        <v>60</v>
      </c>
      <c r="M372" s="148">
        <f t="shared" si="43"/>
        <v>38</v>
      </c>
      <c r="N372" s="148">
        <f t="shared" si="43"/>
        <v>53</v>
      </c>
      <c r="O372" s="148">
        <f t="shared" si="43"/>
        <v>67</v>
      </c>
      <c r="P372" s="156"/>
      <c r="Q372" s="145"/>
      <c r="R372" s="159"/>
    </row>
    <row r="373" ht="18" customHeight="1" spans="1:18">
      <c r="A373" s="145"/>
      <c r="B373" s="198"/>
      <c r="C373" s="147" t="s">
        <v>62</v>
      </c>
      <c r="D373" s="148"/>
      <c r="E373" s="148">
        <f t="shared" ref="E373:O373" si="44">AVERAGE(E336:E368)</f>
        <v>59.9393939393939</v>
      </c>
      <c r="F373" s="148">
        <f t="shared" si="44"/>
        <v>66.1212121212121</v>
      </c>
      <c r="G373" s="148">
        <f t="shared" si="44"/>
        <v>70.1212121212121</v>
      </c>
      <c r="H373" s="148">
        <f t="shared" si="44"/>
        <v>61.3333333333333</v>
      </c>
      <c r="I373" s="148">
        <f t="shared" si="44"/>
        <v>53</v>
      </c>
      <c r="J373" s="148">
        <f t="shared" si="44"/>
        <v>48.7272727272727</v>
      </c>
      <c r="K373" s="148">
        <f t="shared" si="44"/>
        <v>69.969696969697</v>
      </c>
      <c r="L373" s="148">
        <f t="shared" si="44"/>
        <v>75.6666666666667</v>
      </c>
      <c r="M373" s="148">
        <f t="shared" si="44"/>
        <v>52.6969696969697</v>
      </c>
      <c r="N373" s="148">
        <f t="shared" si="44"/>
        <v>70.6969696969697</v>
      </c>
      <c r="O373" s="148">
        <f t="shared" si="44"/>
        <v>73.1212121212121</v>
      </c>
      <c r="P373" s="156"/>
      <c r="Q373" s="145"/>
      <c r="R373" s="159"/>
    </row>
    <row r="374" ht="18" customHeight="1" spans="3:3">
      <c r="C374" s="68"/>
    </row>
    <row r="375" ht="18" customHeight="1" spans="3:18">
      <c r="C375" s="49" t="s">
        <v>63</v>
      </c>
      <c r="D375" s="49"/>
      <c r="E375" s="48"/>
      <c r="F375" s="48"/>
      <c r="G375" s="48"/>
      <c r="H375" s="48"/>
      <c r="I375" s="48"/>
      <c r="J375" s="48"/>
      <c r="K375" s="48"/>
      <c r="L375" s="71" t="s">
        <v>64</v>
      </c>
      <c r="M375" s="71"/>
      <c r="N375" s="71"/>
      <c r="O375" s="71"/>
      <c r="P375" s="71"/>
      <c r="Q375" s="71"/>
      <c r="R375" s="48"/>
    </row>
    <row r="376" ht="18" customHeight="1" spans="3:18">
      <c r="C376" s="70" t="s">
        <v>65</v>
      </c>
      <c r="D376" s="49"/>
      <c r="E376" s="71" t="s">
        <v>66</v>
      </c>
      <c r="F376" s="71"/>
      <c r="G376" s="48"/>
      <c r="H376" s="48"/>
      <c r="I376" s="48"/>
      <c r="J376" s="48"/>
      <c r="K376" s="48"/>
      <c r="L376" s="70" t="s">
        <v>921</v>
      </c>
      <c r="M376" s="70"/>
      <c r="N376" s="70"/>
      <c r="O376" s="70"/>
      <c r="P376" s="48"/>
      <c r="Q376" s="49"/>
      <c r="R376" s="48"/>
    </row>
    <row r="377" ht="18" customHeight="1" spans="3:18">
      <c r="C377" s="71"/>
      <c r="D377" s="49"/>
      <c r="E377" s="49"/>
      <c r="F377" s="48"/>
      <c r="G377" s="48"/>
      <c r="H377" s="48"/>
      <c r="I377" s="48"/>
      <c r="J377" s="48"/>
      <c r="K377" s="48"/>
      <c r="L377" s="48"/>
      <c r="M377" s="48"/>
      <c r="N377" s="48"/>
      <c r="O377" s="48"/>
      <c r="P377" s="48"/>
      <c r="Q377" s="49"/>
      <c r="R377" s="48"/>
    </row>
    <row r="378" ht="18" customHeight="1" spans="3:18">
      <c r="C378" s="71"/>
      <c r="D378" s="49"/>
      <c r="E378" s="49"/>
      <c r="F378" s="48"/>
      <c r="G378" s="48"/>
      <c r="H378" s="48"/>
      <c r="I378" s="48"/>
      <c r="J378" s="48"/>
      <c r="K378" s="48"/>
      <c r="L378" s="48"/>
      <c r="M378" s="48"/>
      <c r="N378" s="48"/>
      <c r="O378" s="48"/>
      <c r="P378" s="48"/>
      <c r="Q378" s="49"/>
      <c r="R378" s="48"/>
    </row>
    <row r="379" ht="18" customHeight="1" spans="3:18">
      <c r="C379" s="71" t="s">
        <v>68</v>
      </c>
      <c r="D379" s="49"/>
      <c r="E379" s="49" t="s">
        <v>69</v>
      </c>
      <c r="F379" s="49"/>
      <c r="G379" s="48"/>
      <c r="H379" s="48"/>
      <c r="I379" s="48"/>
      <c r="J379" s="48"/>
      <c r="K379" s="48"/>
      <c r="L379" s="71" t="s">
        <v>922</v>
      </c>
      <c r="M379" s="71"/>
      <c r="N379" s="71"/>
      <c r="O379" s="71"/>
      <c r="P379" s="71"/>
      <c r="Q379" s="49"/>
      <c r="R379" s="48"/>
    </row>
    <row r="380" ht="18" customHeight="1" spans="3:18">
      <c r="C380" s="70" t="s">
        <v>71</v>
      </c>
      <c r="D380" s="49"/>
      <c r="E380"/>
      <c r="F380"/>
      <c r="G380" s="71"/>
      <c r="H380" s="71"/>
      <c r="I380" s="71"/>
      <c r="J380" s="48"/>
      <c r="K380" s="48"/>
      <c r="L380" s="70" t="s">
        <v>923</v>
      </c>
      <c r="M380" s="48"/>
      <c r="N380" s="48"/>
      <c r="O380" s="48"/>
      <c r="P380" s="48"/>
      <c r="Q380" s="49"/>
      <c r="R380" s="48"/>
    </row>
    <row r="381" ht="18" customHeight="1" spans="3:18">
      <c r="C381" s="48"/>
      <c r="D381" s="49"/>
      <c r="E381"/>
      <c r="F381"/>
      <c r="G381" s="48"/>
      <c r="H381" s="48"/>
      <c r="I381" s="48"/>
      <c r="J381" s="48"/>
      <c r="K381" s="48"/>
      <c r="L381" s="48"/>
      <c r="M381" s="48"/>
      <c r="N381" s="48"/>
      <c r="O381" s="48"/>
      <c r="P381" s="48"/>
      <c r="Q381" s="49"/>
      <c r="R381" s="48"/>
    </row>
    <row r="382" ht="18" customHeight="1" spans="3:18">
      <c r="C382" s="48"/>
      <c r="D382" s="49"/>
      <c r="E382"/>
      <c r="F382"/>
      <c r="G382" s="48"/>
      <c r="H382" s="48"/>
      <c r="I382" s="48"/>
      <c r="J382" s="48"/>
      <c r="K382" s="48"/>
      <c r="L382" s="48"/>
      <c r="M382" s="48"/>
      <c r="N382" s="48"/>
      <c r="O382" s="48"/>
      <c r="P382" s="48"/>
      <c r="Q382" s="49"/>
      <c r="R382" s="48"/>
    </row>
    <row r="383" ht="18" customHeight="1" spans="2:18">
      <c r="B383" s="50"/>
      <c r="C383" s="51"/>
      <c r="D383" s="51"/>
      <c r="E383" s="51"/>
      <c r="F383" s="51"/>
      <c r="G383" s="51"/>
      <c r="H383" s="51"/>
      <c r="I383" s="48"/>
      <c r="J383" s="48"/>
      <c r="K383" s="48"/>
      <c r="L383" s="48"/>
      <c r="M383" s="48"/>
      <c r="N383" s="48"/>
      <c r="O383" s="48"/>
      <c r="P383" s="48"/>
      <c r="Q383" s="49"/>
      <c r="R383" s="48"/>
    </row>
    <row r="384" customHeight="1" spans="2:18">
      <c r="B384" s="50"/>
      <c r="C384" s="51"/>
      <c r="D384" s="51"/>
      <c r="E384" s="185"/>
      <c r="F384" s="50"/>
      <c r="G384" s="50"/>
      <c r="H384" s="50"/>
      <c r="I384" s="48"/>
      <c r="J384" s="48"/>
      <c r="K384" s="48"/>
      <c r="L384" s="48"/>
      <c r="M384" s="48"/>
      <c r="N384" s="48"/>
      <c r="O384" s="48"/>
      <c r="P384" s="48"/>
      <c r="Q384" s="49"/>
      <c r="R384" s="48"/>
    </row>
    <row r="385" customHeight="1" spans="1:18">
      <c r="A385" s="199" t="s">
        <v>0</v>
      </c>
      <c r="B385" s="199"/>
      <c r="C385" s="199"/>
      <c r="D385" s="199"/>
      <c r="E385" s="199"/>
      <c r="F385" s="199"/>
      <c r="G385" s="199"/>
      <c r="H385" s="199"/>
      <c r="I385" s="199"/>
      <c r="J385" s="199"/>
      <c r="K385" s="199"/>
      <c r="L385" s="199"/>
      <c r="M385" s="199"/>
      <c r="N385" s="199"/>
      <c r="O385" s="199"/>
      <c r="P385" s="199"/>
      <c r="Q385" s="199"/>
      <c r="R385" s="199"/>
    </row>
    <row r="386" customHeight="1" spans="1:18">
      <c r="A386" s="200" t="s">
        <v>1</v>
      </c>
      <c r="B386" s="200"/>
      <c r="C386" s="200"/>
      <c r="D386" s="200"/>
      <c r="E386" s="200"/>
      <c r="F386" s="200"/>
      <c r="G386" s="200"/>
      <c r="H386" s="200"/>
      <c r="I386" s="200"/>
      <c r="J386" s="200"/>
      <c r="K386" s="200"/>
      <c r="L386" s="200"/>
      <c r="M386" s="200"/>
      <c r="N386" s="200"/>
      <c r="O386" s="200"/>
      <c r="P386" s="200"/>
      <c r="Q386" s="200"/>
      <c r="R386" s="200"/>
    </row>
    <row r="387" customHeight="1" spans="1:18">
      <c r="A387" s="201" t="s">
        <v>2</v>
      </c>
      <c r="B387" s="201"/>
      <c r="C387" s="201"/>
      <c r="D387" s="201"/>
      <c r="E387" s="201"/>
      <c r="F387" s="201"/>
      <c r="G387" s="201"/>
      <c r="H387" s="201"/>
      <c r="I387" s="201"/>
      <c r="J387" s="201"/>
      <c r="K387" s="201"/>
      <c r="L387" s="201"/>
      <c r="M387" s="201"/>
      <c r="N387" s="201"/>
      <c r="O387" s="201"/>
      <c r="P387" s="201"/>
      <c r="Q387" s="201"/>
      <c r="R387" s="201"/>
    </row>
    <row r="388" customHeight="1" spans="1:18">
      <c r="A388" s="202" t="s">
        <v>3</v>
      </c>
      <c r="B388" s="202"/>
      <c r="C388" s="202"/>
      <c r="D388" s="202"/>
      <c r="E388" s="202"/>
      <c r="F388" s="202"/>
      <c r="G388" s="202"/>
      <c r="H388" s="202"/>
      <c r="I388" s="202"/>
      <c r="J388" s="202"/>
      <c r="K388" s="202"/>
      <c r="L388" s="202"/>
      <c r="M388" s="202"/>
      <c r="N388" s="202"/>
      <c r="O388" s="202"/>
      <c r="P388" s="202"/>
      <c r="Q388" s="202"/>
      <c r="R388" s="202"/>
    </row>
    <row r="389" customHeight="1" spans="1:18">
      <c r="A389" s="203" t="s">
        <v>253</v>
      </c>
      <c r="B389" s="203"/>
      <c r="C389" s="203"/>
      <c r="D389" s="203"/>
      <c r="E389" s="203"/>
      <c r="F389" s="203"/>
      <c r="G389" s="203"/>
      <c r="H389" s="203"/>
      <c r="I389" s="203"/>
      <c r="J389" s="203"/>
      <c r="K389" s="203"/>
      <c r="L389" s="203"/>
      <c r="M389" s="203"/>
      <c r="N389" s="203"/>
      <c r="O389" s="203"/>
      <c r="P389" s="203"/>
      <c r="Q389" s="203"/>
      <c r="R389" s="203"/>
    </row>
    <row r="390" customHeight="1" spans="1:18">
      <c r="A390" s="204" t="s">
        <v>5</v>
      </c>
      <c r="B390" s="204"/>
      <c r="C390" s="204"/>
      <c r="D390" s="204"/>
      <c r="E390" s="204"/>
      <c r="F390" s="204"/>
      <c r="G390" s="204"/>
      <c r="H390" s="204"/>
      <c r="I390" s="204"/>
      <c r="J390" s="204"/>
      <c r="K390" s="204"/>
      <c r="L390" s="204"/>
      <c r="M390" s="204"/>
      <c r="N390" s="204"/>
      <c r="O390" s="204"/>
      <c r="P390" s="204"/>
      <c r="Q390" s="204"/>
      <c r="R390" s="204"/>
    </row>
    <row r="391" ht="10.5" customHeight="1" spans="1:18">
      <c r="A391" s="205"/>
      <c r="B391" s="205"/>
      <c r="C391" s="205"/>
      <c r="D391" s="205"/>
      <c r="E391" s="205"/>
      <c r="F391" s="205"/>
      <c r="G391" s="205"/>
      <c r="H391" s="205"/>
      <c r="I391" s="205"/>
      <c r="J391" s="217"/>
      <c r="K391" s="217"/>
      <c r="L391" s="217"/>
      <c r="M391" s="218"/>
      <c r="N391" s="218"/>
      <c r="O391" s="218"/>
      <c r="P391" s="218"/>
      <c r="Q391" s="218"/>
      <c r="R391" s="226"/>
    </row>
    <row r="392" ht="10.5" customHeight="1" spans="1:18">
      <c r="A392" s="206"/>
      <c r="B392" s="206"/>
      <c r="C392" s="206"/>
      <c r="D392" s="206"/>
      <c r="E392" s="206"/>
      <c r="F392" s="206"/>
      <c r="G392" s="206"/>
      <c r="H392" s="206"/>
      <c r="I392" s="206"/>
      <c r="J392" s="206"/>
      <c r="K392" s="206"/>
      <c r="L392" s="206"/>
      <c r="M392" s="219"/>
      <c r="N392" s="219"/>
      <c r="O392" s="219"/>
      <c r="P392" s="219"/>
      <c r="Q392" s="219"/>
      <c r="R392" s="227"/>
    </row>
    <row r="393" customHeight="1" spans="1:18">
      <c r="A393" s="12" t="s">
        <v>6</v>
      </c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</row>
    <row r="394" customHeight="1" spans="1:18">
      <c r="A394" s="12" t="s">
        <v>7</v>
      </c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</row>
    <row r="395" customHeight="1" spans="1:18">
      <c r="A395" s="12" t="s">
        <v>8</v>
      </c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</row>
    <row r="396" s="73" customFormat="1" ht="20.1" customHeight="1" spans="1:23">
      <c r="A396" s="186"/>
      <c r="B396" s="187"/>
      <c r="C396" s="186"/>
      <c r="D396" s="49"/>
      <c r="E396" s="48"/>
      <c r="F396" s="48"/>
      <c r="G396" s="48"/>
      <c r="H396" s="48"/>
      <c r="I396" s="48"/>
      <c r="J396" s="48"/>
      <c r="K396" s="48"/>
      <c r="L396" s="48"/>
      <c r="M396" s="48"/>
      <c r="N396" s="48"/>
      <c r="O396" s="48"/>
      <c r="P396" s="48"/>
      <c r="Q396" s="49"/>
      <c r="R396" s="48"/>
      <c r="S396" s="49"/>
      <c r="T396" s="49"/>
      <c r="U396" s="49"/>
      <c r="V396" s="49"/>
      <c r="W396" s="49"/>
    </row>
    <row r="397" s="73" customFormat="1" customHeight="1" spans="1:23">
      <c r="A397" s="13" t="s">
        <v>9</v>
      </c>
      <c r="B397" s="14" t="s">
        <v>10</v>
      </c>
      <c r="C397" s="14" t="s">
        <v>11</v>
      </c>
      <c r="D397" s="15" t="s">
        <v>12</v>
      </c>
      <c r="E397" s="16" t="s">
        <v>13</v>
      </c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5" t="s">
        <v>14</v>
      </c>
      <c r="Q397" s="15" t="s">
        <v>15</v>
      </c>
      <c r="R397" s="37" t="s">
        <v>16</v>
      </c>
      <c r="S397" s="49"/>
      <c r="T397" s="49"/>
      <c r="U397" s="49"/>
      <c r="V397" s="49"/>
      <c r="W397" s="49"/>
    </row>
    <row r="398" s="73" customFormat="1" ht="43.5" customHeight="1" spans="1:23">
      <c r="A398" s="17"/>
      <c r="B398" s="18"/>
      <c r="C398" s="18"/>
      <c r="D398" s="19"/>
      <c r="E398" s="20" t="s">
        <v>17</v>
      </c>
      <c r="F398" s="20" t="s">
        <v>18</v>
      </c>
      <c r="G398" s="20" t="s">
        <v>19</v>
      </c>
      <c r="H398" s="20" t="s">
        <v>20</v>
      </c>
      <c r="I398" s="20" t="s">
        <v>21</v>
      </c>
      <c r="J398" s="20" t="s">
        <v>22</v>
      </c>
      <c r="K398" s="20" t="s">
        <v>23</v>
      </c>
      <c r="L398" s="20" t="s">
        <v>24</v>
      </c>
      <c r="M398" s="20" t="s">
        <v>25</v>
      </c>
      <c r="N398" s="20" t="s">
        <v>26</v>
      </c>
      <c r="O398" s="20" t="s">
        <v>27</v>
      </c>
      <c r="P398" s="19"/>
      <c r="Q398" s="19"/>
      <c r="R398" s="91"/>
      <c r="S398" s="49"/>
      <c r="T398" s="49"/>
      <c r="U398" s="49"/>
      <c r="V398" s="49"/>
      <c r="W398" s="49"/>
    </row>
    <row r="399" s="73" customFormat="1" ht="18" customHeight="1" spans="1:23">
      <c r="A399" s="188" t="s">
        <v>28</v>
      </c>
      <c r="B399" s="171"/>
      <c r="C399" s="171"/>
      <c r="D399" s="172"/>
      <c r="E399" s="139">
        <v>75</v>
      </c>
      <c r="F399" s="189">
        <v>75</v>
      </c>
      <c r="G399" s="139">
        <v>75</v>
      </c>
      <c r="H399" s="139">
        <v>75</v>
      </c>
      <c r="I399" s="139">
        <v>75</v>
      </c>
      <c r="J399" s="139">
        <v>75</v>
      </c>
      <c r="K399" s="139">
        <v>75</v>
      </c>
      <c r="L399" s="139">
        <v>75</v>
      </c>
      <c r="M399" s="139">
        <v>75</v>
      </c>
      <c r="N399" s="139">
        <v>75</v>
      </c>
      <c r="O399" s="139">
        <v>75</v>
      </c>
      <c r="P399" s="139"/>
      <c r="Q399" s="139"/>
      <c r="R399" s="196"/>
      <c r="S399" s="157"/>
      <c r="T399" s="157"/>
      <c r="U399" s="157"/>
      <c r="V399" s="157"/>
      <c r="W399" s="157"/>
    </row>
    <row r="400" s="73" customFormat="1" ht="18" customHeight="1" spans="1:18">
      <c r="A400" s="207">
        <v>1</v>
      </c>
      <c r="B400" s="208" t="s">
        <v>924</v>
      </c>
      <c r="C400" s="191" t="s">
        <v>925</v>
      </c>
      <c r="D400" s="102" t="s">
        <v>926</v>
      </c>
      <c r="E400" s="105">
        <v>78</v>
      </c>
      <c r="F400" s="108">
        <v>85</v>
      </c>
      <c r="G400" s="105">
        <v>73</v>
      </c>
      <c r="H400" s="105">
        <v>90</v>
      </c>
      <c r="I400" s="105">
        <v>95</v>
      </c>
      <c r="J400" s="105">
        <v>59</v>
      </c>
      <c r="K400" s="105">
        <v>90</v>
      </c>
      <c r="L400" s="105">
        <v>92</v>
      </c>
      <c r="M400" s="122">
        <v>71</v>
      </c>
      <c r="N400" s="105">
        <v>85</v>
      </c>
      <c r="O400" s="125">
        <v>76</v>
      </c>
      <c r="P400" s="105">
        <f t="shared" ref="P400:P430" si="45">SUM(E400:O400)</f>
        <v>894</v>
      </c>
      <c r="Q400" s="130">
        <f t="shared" ref="Q400:Q430" si="46">AVERAGE(E400:O400)</f>
        <v>81.2727272727273</v>
      </c>
      <c r="R400" s="131">
        <f>RANK(P400,$P$400:$P$431)</f>
        <v>7</v>
      </c>
    </row>
    <row r="401" s="73" customFormat="1" ht="18" customHeight="1" spans="1:18">
      <c r="A401" s="106">
        <v>2</v>
      </c>
      <c r="B401" s="103" t="s">
        <v>927</v>
      </c>
      <c r="C401" s="190" t="s">
        <v>928</v>
      </c>
      <c r="D401" s="102" t="s">
        <v>926</v>
      </c>
      <c r="E401" s="107">
        <v>75</v>
      </c>
      <c r="F401" s="108">
        <v>79</v>
      </c>
      <c r="G401" s="107">
        <v>83</v>
      </c>
      <c r="H401" s="107">
        <v>77</v>
      </c>
      <c r="I401" s="107">
        <v>56</v>
      </c>
      <c r="J401" s="107">
        <v>74</v>
      </c>
      <c r="K401" s="107">
        <v>83</v>
      </c>
      <c r="L401" s="107">
        <v>90</v>
      </c>
      <c r="M401" s="124">
        <v>76</v>
      </c>
      <c r="N401" s="107">
        <v>87</v>
      </c>
      <c r="O401" s="123">
        <v>73</v>
      </c>
      <c r="P401" s="107">
        <f t="shared" si="45"/>
        <v>853</v>
      </c>
      <c r="Q401" s="132">
        <f t="shared" si="46"/>
        <v>77.5454545454545</v>
      </c>
      <c r="R401" s="131">
        <f t="shared" ref="R401:R431" si="47">RANK(P401,$P$400:$P$431)</f>
        <v>20</v>
      </c>
    </row>
    <row r="402" s="73" customFormat="1" ht="18" customHeight="1" spans="1:18">
      <c r="A402" s="102">
        <v>3</v>
      </c>
      <c r="B402" s="103" t="s">
        <v>929</v>
      </c>
      <c r="C402" s="190" t="s">
        <v>930</v>
      </c>
      <c r="D402" s="102" t="s">
        <v>926</v>
      </c>
      <c r="E402" s="107">
        <v>75</v>
      </c>
      <c r="F402" s="108">
        <v>83</v>
      </c>
      <c r="G402" s="107">
        <v>85</v>
      </c>
      <c r="H402" s="107">
        <v>77</v>
      </c>
      <c r="I402" s="107">
        <v>76</v>
      </c>
      <c r="J402" s="107">
        <v>77</v>
      </c>
      <c r="K402" s="107">
        <v>87</v>
      </c>
      <c r="L402" s="107">
        <v>90</v>
      </c>
      <c r="M402" s="124">
        <v>68</v>
      </c>
      <c r="N402" s="107">
        <v>83</v>
      </c>
      <c r="O402" s="123">
        <v>83</v>
      </c>
      <c r="P402" s="107">
        <f t="shared" si="45"/>
        <v>884</v>
      </c>
      <c r="Q402" s="132">
        <f t="shared" si="46"/>
        <v>80.3636363636364</v>
      </c>
      <c r="R402" s="131">
        <f t="shared" si="47"/>
        <v>10</v>
      </c>
    </row>
    <row r="403" s="73" customFormat="1" ht="18" customHeight="1" spans="1:18">
      <c r="A403" s="106">
        <v>4</v>
      </c>
      <c r="B403" s="103" t="s">
        <v>931</v>
      </c>
      <c r="C403" s="190" t="s">
        <v>932</v>
      </c>
      <c r="D403" s="102" t="s">
        <v>926</v>
      </c>
      <c r="E403" s="107">
        <v>72</v>
      </c>
      <c r="F403" s="108">
        <v>73</v>
      </c>
      <c r="G403" s="107">
        <v>72</v>
      </c>
      <c r="H403" s="107">
        <v>88</v>
      </c>
      <c r="I403" s="107">
        <v>69</v>
      </c>
      <c r="J403" s="107">
        <v>75</v>
      </c>
      <c r="K403" s="107">
        <v>80</v>
      </c>
      <c r="L403" s="107">
        <v>92</v>
      </c>
      <c r="M403" s="124">
        <v>75</v>
      </c>
      <c r="N403" s="126">
        <v>87</v>
      </c>
      <c r="O403" s="123">
        <v>77</v>
      </c>
      <c r="P403" s="107">
        <f t="shared" si="45"/>
        <v>860</v>
      </c>
      <c r="Q403" s="132">
        <f t="shared" si="46"/>
        <v>78.1818181818182</v>
      </c>
      <c r="R403" s="131">
        <f t="shared" si="47"/>
        <v>17</v>
      </c>
    </row>
    <row r="404" s="73" customFormat="1" ht="18" customHeight="1" spans="1:18">
      <c r="A404" s="102">
        <v>5</v>
      </c>
      <c r="B404" s="103" t="s">
        <v>933</v>
      </c>
      <c r="C404" s="190" t="s">
        <v>934</v>
      </c>
      <c r="D404" s="102" t="s">
        <v>926</v>
      </c>
      <c r="E404" s="107">
        <v>75</v>
      </c>
      <c r="F404" s="108">
        <v>85</v>
      </c>
      <c r="G404" s="107">
        <v>80</v>
      </c>
      <c r="H404" s="107">
        <v>83</v>
      </c>
      <c r="I404" s="107">
        <v>68</v>
      </c>
      <c r="J404" s="107">
        <v>67</v>
      </c>
      <c r="K404" s="107">
        <v>83</v>
      </c>
      <c r="L404" s="107">
        <v>87</v>
      </c>
      <c r="M404" s="124">
        <v>75</v>
      </c>
      <c r="N404" s="126">
        <v>80</v>
      </c>
      <c r="O404" s="123">
        <v>90</v>
      </c>
      <c r="P404" s="107">
        <f t="shared" si="45"/>
        <v>873</v>
      </c>
      <c r="Q404" s="132">
        <f t="shared" si="46"/>
        <v>79.3636363636364</v>
      </c>
      <c r="R404" s="131">
        <f t="shared" si="47"/>
        <v>13</v>
      </c>
    </row>
    <row r="405" s="73" customFormat="1" ht="18" customHeight="1" spans="1:18">
      <c r="A405" s="106">
        <v>6</v>
      </c>
      <c r="B405" s="103" t="s">
        <v>935</v>
      </c>
      <c r="C405" s="190" t="s">
        <v>936</v>
      </c>
      <c r="D405" s="102" t="s">
        <v>926</v>
      </c>
      <c r="E405" s="107">
        <v>82</v>
      </c>
      <c r="F405" s="108">
        <v>85</v>
      </c>
      <c r="G405" s="107">
        <v>82</v>
      </c>
      <c r="H405" s="107">
        <v>97</v>
      </c>
      <c r="I405" s="107">
        <v>87</v>
      </c>
      <c r="J405" s="107">
        <v>72</v>
      </c>
      <c r="K405" s="107">
        <v>87</v>
      </c>
      <c r="L405" s="107">
        <v>93</v>
      </c>
      <c r="M405" s="124">
        <v>63</v>
      </c>
      <c r="N405" s="126">
        <v>82</v>
      </c>
      <c r="O405" s="123">
        <v>85</v>
      </c>
      <c r="P405" s="107">
        <f t="shared" si="45"/>
        <v>915</v>
      </c>
      <c r="Q405" s="132">
        <f t="shared" si="46"/>
        <v>83.1818181818182</v>
      </c>
      <c r="R405" s="131">
        <f t="shared" si="47"/>
        <v>4</v>
      </c>
    </row>
    <row r="406" s="73" customFormat="1" ht="18" customHeight="1" spans="1:18">
      <c r="A406" s="102">
        <v>7</v>
      </c>
      <c r="B406" s="103">
        <v>7359</v>
      </c>
      <c r="C406" s="190" t="s">
        <v>937</v>
      </c>
      <c r="D406" s="102" t="s">
        <v>926</v>
      </c>
      <c r="E406" s="107">
        <v>80</v>
      </c>
      <c r="F406" s="108">
        <v>79</v>
      </c>
      <c r="G406" s="107">
        <v>77</v>
      </c>
      <c r="H406" s="107">
        <v>77</v>
      </c>
      <c r="I406" s="107">
        <v>56</v>
      </c>
      <c r="J406" s="107">
        <v>64</v>
      </c>
      <c r="K406" s="107">
        <v>90</v>
      </c>
      <c r="L406" s="107">
        <v>90</v>
      </c>
      <c r="M406" s="124">
        <v>66</v>
      </c>
      <c r="N406" s="126">
        <v>77</v>
      </c>
      <c r="O406" s="123">
        <v>82</v>
      </c>
      <c r="P406" s="107">
        <f t="shared" si="45"/>
        <v>838</v>
      </c>
      <c r="Q406" s="132">
        <f t="shared" si="46"/>
        <v>76.1818181818182</v>
      </c>
      <c r="R406" s="131">
        <f t="shared" si="47"/>
        <v>23</v>
      </c>
    </row>
    <row r="407" s="73" customFormat="1" ht="18" customHeight="1" spans="1:18">
      <c r="A407" s="106">
        <v>8</v>
      </c>
      <c r="B407" s="103" t="s">
        <v>938</v>
      </c>
      <c r="C407" s="190" t="s">
        <v>939</v>
      </c>
      <c r="D407" s="102" t="s">
        <v>926</v>
      </c>
      <c r="E407" s="107">
        <v>77</v>
      </c>
      <c r="F407" s="108">
        <v>79</v>
      </c>
      <c r="G407" s="107">
        <v>78</v>
      </c>
      <c r="H407" s="107">
        <v>85</v>
      </c>
      <c r="I407" s="107">
        <v>60</v>
      </c>
      <c r="J407" s="107">
        <v>65</v>
      </c>
      <c r="K407" s="107">
        <v>85</v>
      </c>
      <c r="L407" s="107">
        <v>93</v>
      </c>
      <c r="M407" s="124">
        <v>70</v>
      </c>
      <c r="N407" s="126">
        <v>72</v>
      </c>
      <c r="O407" s="123">
        <v>82</v>
      </c>
      <c r="P407" s="107">
        <f t="shared" si="45"/>
        <v>846</v>
      </c>
      <c r="Q407" s="132">
        <f t="shared" si="46"/>
        <v>76.9090909090909</v>
      </c>
      <c r="R407" s="131">
        <f t="shared" si="47"/>
        <v>21</v>
      </c>
    </row>
    <row r="408" s="73" customFormat="1" ht="18" customHeight="1" spans="1:18">
      <c r="A408" s="102">
        <v>9</v>
      </c>
      <c r="B408" s="103" t="s">
        <v>940</v>
      </c>
      <c r="C408" s="190" t="s">
        <v>941</v>
      </c>
      <c r="D408" s="102" t="s">
        <v>926</v>
      </c>
      <c r="E408" s="107">
        <v>83</v>
      </c>
      <c r="F408" s="108">
        <v>80</v>
      </c>
      <c r="G408" s="107">
        <v>87</v>
      </c>
      <c r="H408" s="107">
        <v>80</v>
      </c>
      <c r="I408" s="107">
        <v>92</v>
      </c>
      <c r="J408" s="107">
        <v>64</v>
      </c>
      <c r="K408" s="107">
        <v>87</v>
      </c>
      <c r="L408" s="107">
        <v>83</v>
      </c>
      <c r="M408" s="124">
        <v>65</v>
      </c>
      <c r="N408" s="126">
        <v>80</v>
      </c>
      <c r="O408" s="123">
        <v>87</v>
      </c>
      <c r="P408" s="107">
        <f t="shared" si="45"/>
        <v>888</v>
      </c>
      <c r="Q408" s="132">
        <f t="shared" si="46"/>
        <v>80.7272727272727</v>
      </c>
      <c r="R408" s="131">
        <f t="shared" si="47"/>
        <v>9</v>
      </c>
    </row>
    <row r="409" s="73" customFormat="1" ht="18" customHeight="1" spans="1:18">
      <c r="A409" s="106">
        <v>10</v>
      </c>
      <c r="B409" s="103" t="s">
        <v>942</v>
      </c>
      <c r="C409" s="190" t="s">
        <v>943</v>
      </c>
      <c r="D409" s="102" t="s">
        <v>926</v>
      </c>
      <c r="E409" s="107">
        <v>80</v>
      </c>
      <c r="F409" s="108">
        <v>79</v>
      </c>
      <c r="G409" s="107">
        <v>78</v>
      </c>
      <c r="H409" s="107">
        <v>80</v>
      </c>
      <c r="I409" s="107">
        <v>83</v>
      </c>
      <c r="J409" s="107">
        <v>72</v>
      </c>
      <c r="K409" s="107">
        <v>77</v>
      </c>
      <c r="L409" s="107">
        <v>93</v>
      </c>
      <c r="M409" s="124">
        <v>75</v>
      </c>
      <c r="N409" s="126">
        <v>77</v>
      </c>
      <c r="O409" s="123">
        <v>85</v>
      </c>
      <c r="P409" s="107">
        <f t="shared" si="45"/>
        <v>879</v>
      </c>
      <c r="Q409" s="132">
        <f t="shared" si="46"/>
        <v>79.9090909090909</v>
      </c>
      <c r="R409" s="131">
        <f t="shared" si="47"/>
        <v>12</v>
      </c>
    </row>
    <row r="410" s="73" customFormat="1" ht="18" customHeight="1" spans="1:18">
      <c r="A410" s="102">
        <v>11</v>
      </c>
      <c r="B410" s="103" t="s">
        <v>944</v>
      </c>
      <c r="C410" s="190" t="s">
        <v>945</v>
      </c>
      <c r="D410" s="102" t="s">
        <v>926</v>
      </c>
      <c r="E410" s="107">
        <v>83</v>
      </c>
      <c r="F410" s="108">
        <v>89</v>
      </c>
      <c r="G410" s="107">
        <v>85</v>
      </c>
      <c r="H410" s="107">
        <v>77</v>
      </c>
      <c r="I410" s="107">
        <v>71</v>
      </c>
      <c r="J410" s="107">
        <v>67</v>
      </c>
      <c r="K410" s="107">
        <v>75</v>
      </c>
      <c r="L410" s="107">
        <v>82</v>
      </c>
      <c r="M410" s="124">
        <v>60</v>
      </c>
      <c r="N410" s="126">
        <v>80</v>
      </c>
      <c r="O410" s="123">
        <v>88</v>
      </c>
      <c r="P410" s="107">
        <f t="shared" si="45"/>
        <v>857</v>
      </c>
      <c r="Q410" s="132">
        <f t="shared" si="46"/>
        <v>77.9090909090909</v>
      </c>
      <c r="R410" s="131">
        <f t="shared" si="47"/>
        <v>18</v>
      </c>
    </row>
    <row r="411" s="73" customFormat="1" ht="18" customHeight="1" spans="1:18">
      <c r="A411" s="106">
        <v>12</v>
      </c>
      <c r="B411" s="103" t="s">
        <v>946</v>
      </c>
      <c r="C411" s="190" t="s">
        <v>947</v>
      </c>
      <c r="D411" s="102" t="s">
        <v>926</v>
      </c>
      <c r="E411" s="107">
        <v>63</v>
      </c>
      <c r="F411" s="108">
        <v>77</v>
      </c>
      <c r="G411" s="107">
        <v>78</v>
      </c>
      <c r="H411" s="107">
        <v>80</v>
      </c>
      <c r="I411" s="107">
        <v>57</v>
      </c>
      <c r="J411" s="107">
        <v>67</v>
      </c>
      <c r="K411" s="107">
        <v>82</v>
      </c>
      <c r="L411" s="107">
        <v>78</v>
      </c>
      <c r="M411" s="124">
        <v>72</v>
      </c>
      <c r="N411" s="126">
        <v>75</v>
      </c>
      <c r="O411" s="123">
        <v>76</v>
      </c>
      <c r="P411" s="107">
        <f t="shared" si="45"/>
        <v>805</v>
      </c>
      <c r="Q411" s="132">
        <f t="shared" si="46"/>
        <v>73.1818181818182</v>
      </c>
      <c r="R411" s="131">
        <f t="shared" si="47"/>
        <v>31</v>
      </c>
    </row>
    <row r="412" s="73" customFormat="1" ht="18" customHeight="1" spans="1:18">
      <c r="A412" s="102">
        <v>13</v>
      </c>
      <c r="B412" s="103" t="s">
        <v>948</v>
      </c>
      <c r="C412" s="190" t="s">
        <v>949</v>
      </c>
      <c r="D412" s="102" t="s">
        <v>926</v>
      </c>
      <c r="E412" s="107">
        <v>75</v>
      </c>
      <c r="F412" s="108">
        <v>90</v>
      </c>
      <c r="G412" s="107">
        <v>88</v>
      </c>
      <c r="H412" s="107">
        <v>87</v>
      </c>
      <c r="I412" s="107">
        <v>64</v>
      </c>
      <c r="J412" s="107">
        <v>60</v>
      </c>
      <c r="K412" s="107">
        <v>82</v>
      </c>
      <c r="L412" s="107">
        <v>90</v>
      </c>
      <c r="M412" s="124">
        <v>72</v>
      </c>
      <c r="N412" s="126">
        <v>80</v>
      </c>
      <c r="O412" s="123">
        <v>78</v>
      </c>
      <c r="P412" s="107">
        <f t="shared" si="45"/>
        <v>866</v>
      </c>
      <c r="Q412" s="132">
        <f t="shared" si="46"/>
        <v>78.7272727272727</v>
      </c>
      <c r="R412" s="131">
        <f t="shared" si="47"/>
        <v>16</v>
      </c>
    </row>
    <row r="413" s="73" customFormat="1" ht="18" customHeight="1" spans="1:18">
      <c r="A413" s="106">
        <v>14</v>
      </c>
      <c r="B413" s="103" t="s">
        <v>950</v>
      </c>
      <c r="C413" s="190" t="s">
        <v>951</v>
      </c>
      <c r="D413" s="102" t="s">
        <v>926</v>
      </c>
      <c r="E413" s="107">
        <v>82</v>
      </c>
      <c r="F413" s="108">
        <v>93</v>
      </c>
      <c r="G413" s="107">
        <v>80</v>
      </c>
      <c r="H413" s="107">
        <v>77</v>
      </c>
      <c r="I413" s="107">
        <v>71</v>
      </c>
      <c r="J413" s="107">
        <v>62</v>
      </c>
      <c r="K413" s="107">
        <v>80</v>
      </c>
      <c r="L413" s="107">
        <v>90</v>
      </c>
      <c r="M413" s="124">
        <v>65</v>
      </c>
      <c r="N413" s="126">
        <v>88</v>
      </c>
      <c r="O413" s="123">
        <v>82</v>
      </c>
      <c r="P413" s="107">
        <f t="shared" si="45"/>
        <v>870</v>
      </c>
      <c r="Q413" s="132">
        <f t="shared" si="46"/>
        <v>79.0909090909091</v>
      </c>
      <c r="R413" s="131">
        <f t="shared" si="47"/>
        <v>14</v>
      </c>
    </row>
    <row r="414" s="73" customFormat="1" ht="18" customHeight="1" spans="1:18">
      <c r="A414" s="102">
        <v>15</v>
      </c>
      <c r="B414" s="103" t="s">
        <v>952</v>
      </c>
      <c r="C414" s="190" t="s">
        <v>953</v>
      </c>
      <c r="D414" s="102" t="s">
        <v>926</v>
      </c>
      <c r="E414" s="107">
        <v>88</v>
      </c>
      <c r="F414" s="108">
        <v>83</v>
      </c>
      <c r="G414" s="107">
        <v>83</v>
      </c>
      <c r="H414" s="107">
        <v>90</v>
      </c>
      <c r="I414" s="107">
        <v>57</v>
      </c>
      <c r="J414" s="107">
        <v>67</v>
      </c>
      <c r="K414" s="107">
        <v>85</v>
      </c>
      <c r="L414" s="107">
        <v>93</v>
      </c>
      <c r="M414" s="124">
        <v>81</v>
      </c>
      <c r="N414" s="126">
        <v>78</v>
      </c>
      <c r="O414" s="123">
        <v>88</v>
      </c>
      <c r="P414" s="107">
        <f t="shared" si="45"/>
        <v>893</v>
      </c>
      <c r="Q414" s="132">
        <f t="shared" si="46"/>
        <v>81.1818181818182</v>
      </c>
      <c r="R414" s="131">
        <f t="shared" si="47"/>
        <v>8</v>
      </c>
    </row>
    <row r="415" s="73" customFormat="1" ht="18" customHeight="1" spans="1:18">
      <c r="A415" s="106">
        <v>16</v>
      </c>
      <c r="B415" s="103" t="s">
        <v>954</v>
      </c>
      <c r="C415" s="190" t="s">
        <v>955</v>
      </c>
      <c r="D415" s="102" t="s">
        <v>926</v>
      </c>
      <c r="E415" s="107">
        <v>65</v>
      </c>
      <c r="F415" s="108">
        <v>77</v>
      </c>
      <c r="G415" s="107">
        <v>78</v>
      </c>
      <c r="H415" s="107">
        <v>60</v>
      </c>
      <c r="I415" s="107">
        <v>34</v>
      </c>
      <c r="J415" s="107">
        <v>74</v>
      </c>
      <c r="K415" s="107">
        <v>83</v>
      </c>
      <c r="L415" s="107">
        <v>85</v>
      </c>
      <c r="M415" s="124">
        <v>65</v>
      </c>
      <c r="N415" s="126">
        <v>83</v>
      </c>
      <c r="O415" s="123">
        <v>80</v>
      </c>
      <c r="P415" s="107">
        <f t="shared" si="45"/>
        <v>784</v>
      </c>
      <c r="Q415" s="132">
        <f t="shared" si="46"/>
        <v>71.2727272727273</v>
      </c>
      <c r="R415" s="131">
        <f t="shared" si="47"/>
        <v>32</v>
      </c>
    </row>
    <row r="416" s="73" customFormat="1" ht="18" customHeight="1" spans="1:18">
      <c r="A416" s="102">
        <v>17</v>
      </c>
      <c r="B416" s="103" t="s">
        <v>956</v>
      </c>
      <c r="C416" s="190" t="s">
        <v>957</v>
      </c>
      <c r="D416" s="102" t="s">
        <v>926</v>
      </c>
      <c r="E416" s="107">
        <v>68</v>
      </c>
      <c r="F416" s="108">
        <v>73</v>
      </c>
      <c r="G416" s="107">
        <v>83</v>
      </c>
      <c r="H416" s="107">
        <v>92</v>
      </c>
      <c r="I416" s="107">
        <v>75</v>
      </c>
      <c r="J416" s="107">
        <v>64</v>
      </c>
      <c r="K416" s="107">
        <v>77</v>
      </c>
      <c r="L416" s="107">
        <v>83</v>
      </c>
      <c r="M416" s="124">
        <v>63</v>
      </c>
      <c r="N416" s="126">
        <v>80</v>
      </c>
      <c r="O416" s="123">
        <v>77</v>
      </c>
      <c r="P416" s="107">
        <f t="shared" si="45"/>
        <v>835</v>
      </c>
      <c r="Q416" s="132">
        <f t="shared" si="46"/>
        <v>75.9090909090909</v>
      </c>
      <c r="R416" s="131">
        <f t="shared" si="47"/>
        <v>26</v>
      </c>
    </row>
    <row r="417" s="73" customFormat="1" ht="18" customHeight="1" spans="1:18">
      <c r="A417" s="106">
        <v>18</v>
      </c>
      <c r="B417" s="103" t="s">
        <v>958</v>
      </c>
      <c r="C417" s="190" t="s">
        <v>959</v>
      </c>
      <c r="D417" s="102" t="s">
        <v>926</v>
      </c>
      <c r="E417" s="107">
        <v>95</v>
      </c>
      <c r="F417" s="108">
        <v>92</v>
      </c>
      <c r="G417" s="107">
        <v>83</v>
      </c>
      <c r="H417" s="107">
        <v>87</v>
      </c>
      <c r="I417" s="107">
        <v>96</v>
      </c>
      <c r="J417" s="107">
        <v>89</v>
      </c>
      <c r="K417" s="107">
        <v>95</v>
      </c>
      <c r="L417" s="107">
        <v>98</v>
      </c>
      <c r="M417" s="124">
        <v>78</v>
      </c>
      <c r="N417" s="126">
        <v>92</v>
      </c>
      <c r="O417" s="123">
        <v>87</v>
      </c>
      <c r="P417" s="107">
        <f t="shared" si="45"/>
        <v>992</v>
      </c>
      <c r="Q417" s="132">
        <f t="shared" si="46"/>
        <v>90.1818181818182</v>
      </c>
      <c r="R417" s="131">
        <f t="shared" si="47"/>
        <v>1</v>
      </c>
    </row>
    <row r="418" s="73" customFormat="1" ht="18" customHeight="1" spans="1:18">
      <c r="A418" s="102">
        <v>19</v>
      </c>
      <c r="B418" s="103" t="s">
        <v>960</v>
      </c>
      <c r="C418" s="190" t="s">
        <v>961</v>
      </c>
      <c r="D418" s="102" t="s">
        <v>926</v>
      </c>
      <c r="E418" s="107">
        <v>77</v>
      </c>
      <c r="F418" s="108">
        <v>90</v>
      </c>
      <c r="G418" s="107">
        <v>82</v>
      </c>
      <c r="H418" s="107">
        <v>78</v>
      </c>
      <c r="I418" s="107">
        <v>68</v>
      </c>
      <c r="J418" s="107">
        <v>62</v>
      </c>
      <c r="K418" s="107">
        <v>88</v>
      </c>
      <c r="L418" s="107">
        <v>88</v>
      </c>
      <c r="M418" s="124">
        <v>73</v>
      </c>
      <c r="N418" s="126">
        <v>85</v>
      </c>
      <c r="O418" s="123">
        <v>78</v>
      </c>
      <c r="P418" s="107">
        <f t="shared" si="45"/>
        <v>869</v>
      </c>
      <c r="Q418" s="132">
        <f t="shared" si="46"/>
        <v>79</v>
      </c>
      <c r="R418" s="131">
        <f t="shared" si="47"/>
        <v>15</v>
      </c>
    </row>
    <row r="419" s="73" customFormat="1" ht="18" customHeight="1" spans="1:18">
      <c r="A419" s="106">
        <v>20</v>
      </c>
      <c r="B419" s="103" t="s">
        <v>962</v>
      </c>
      <c r="C419" s="190" t="s">
        <v>963</v>
      </c>
      <c r="D419" s="102" t="s">
        <v>926</v>
      </c>
      <c r="E419" s="107">
        <v>82</v>
      </c>
      <c r="F419" s="108">
        <v>93</v>
      </c>
      <c r="G419" s="107">
        <v>91</v>
      </c>
      <c r="H419" s="107">
        <v>88</v>
      </c>
      <c r="I419" s="126">
        <v>87</v>
      </c>
      <c r="J419" s="107">
        <v>85</v>
      </c>
      <c r="K419" s="107">
        <v>88</v>
      </c>
      <c r="L419" s="107">
        <v>93</v>
      </c>
      <c r="M419" s="124">
        <v>86</v>
      </c>
      <c r="N419" s="126">
        <v>83</v>
      </c>
      <c r="O419" s="123">
        <v>88</v>
      </c>
      <c r="P419" s="107">
        <f t="shared" si="45"/>
        <v>964</v>
      </c>
      <c r="Q419" s="132">
        <f t="shared" si="46"/>
        <v>87.6363636363636</v>
      </c>
      <c r="R419" s="131">
        <f t="shared" si="47"/>
        <v>2</v>
      </c>
    </row>
    <row r="420" s="73" customFormat="1" ht="18" customHeight="1" spans="1:18">
      <c r="A420" s="209">
        <v>21</v>
      </c>
      <c r="B420" s="210" t="s">
        <v>964</v>
      </c>
      <c r="C420" s="211" t="s">
        <v>965</v>
      </c>
      <c r="D420" s="209" t="s">
        <v>926</v>
      </c>
      <c r="E420" s="212">
        <v>68</v>
      </c>
      <c r="F420" s="213">
        <v>83</v>
      </c>
      <c r="G420" s="212">
        <v>68</v>
      </c>
      <c r="H420" s="212">
        <v>95</v>
      </c>
      <c r="I420" s="212">
        <v>76</v>
      </c>
      <c r="J420" s="212">
        <v>47</v>
      </c>
      <c r="K420" s="212">
        <v>88</v>
      </c>
      <c r="L420" s="212">
        <v>93</v>
      </c>
      <c r="M420" s="220">
        <v>61</v>
      </c>
      <c r="N420" s="212">
        <v>73</v>
      </c>
      <c r="O420" s="221">
        <v>83</v>
      </c>
      <c r="P420" s="212">
        <f t="shared" si="45"/>
        <v>835</v>
      </c>
      <c r="Q420" s="228">
        <f t="shared" si="46"/>
        <v>75.9090909090909</v>
      </c>
      <c r="R420" s="229">
        <f t="shared" si="47"/>
        <v>26</v>
      </c>
    </row>
    <row r="421" s="73" customFormat="1" ht="18" customHeight="1" spans="1:18">
      <c r="A421" s="106">
        <v>22</v>
      </c>
      <c r="B421" s="103" t="s">
        <v>966</v>
      </c>
      <c r="C421" s="190" t="s">
        <v>967</v>
      </c>
      <c r="D421" s="102" t="s">
        <v>926</v>
      </c>
      <c r="E421" s="107">
        <v>83</v>
      </c>
      <c r="F421" s="108">
        <v>87</v>
      </c>
      <c r="G421" s="107">
        <v>75</v>
      </c>
      <c r="H421" s="107">
        <v>78</v>
      </c>
      <c r="I421" s="107">
        <v>65</v>
      </c>
      <c r="J421" s="107">
        <v>67</v>
      </c>
      <c r="K421" s="107">
        <v>78</v>
      </c>
      <c r="L421" s="107">
        <v>80</v>
      </c>
      <c r="M421" s="124">
        <v>78</v>
      </c>
      <c r="N421" s="126">
        <v>72</v>
      </c>
      <c r="O421" s="123">
        <v>73</v>
      </c>
      <c r="P421" s="107">
        <f t="shared" si="45"/>
        <v>836</v>
      </c>
      <c r="Q421" s="132">
        <f t="shared" si="46"/>
        <v>76</v>
      </c>
      <c r="R421" s="131">
        <f t="shared" si="47"/>
        <v>24</v>
      </c>
    </row>
    <row r="422" s="73" customFormat="1" ht="18" customHeight="1" spans="1:18">
      <c r="A422" s="102">
        <v>23</v>
      </c>
      <c r="B422" s="103" t="s">
        <v>968</v>
      </c>
      <c r="C422" s="190" t="s">
        <v>969</v>
      </c>
      <c r="D422" s="102" t="s">
        <v>926</v>
      </c>
      <c r="E422" s="107">
        <v>88</v>
      </c>
      <c r="F422" s="108">
        <v>89</v>
      </c>
      <c r="G422" s="107">
        <v>87</v>
      </c>
      <c r="H422" s="107">
        <v>83</v>
      </c>
      <c r="I422" s="107">
        <v>99</v>
      </c>
      <c r="J422" s="107">
        <v>75</v>
      </c>
      <c r="K422" s="107">
        <v>80</v>
      </c>
      <c r="L422" s="107">
        <v>95</v>
      </c>
      <c r="M422" s="124">
        <v>83</v>
      </c>
      <c r="N422" s="126">
        <v>82</v>
      </c>
      <c r="O422" s="123">
        <v>82</v>
      </c>
      <c r="P422" s="107">
        <f t="shared" si="45"/>
        <v>943</v>
      </c>
      <c r="Q422" s="132">
        <f t="shared" si="46"/>
        <v>85.7272727272727</v>
      </c>
      <c r="R422" s="131">
        <f t="shared" si="47"/>
        <v>3</v>
      </c>
    </row>
    <row r="423" s="73" customFormat="1" ht="18" customHeight="1" spans="1:18">
      <c r="A423" s="106">
        <v>24</v>
      </c>
      <c r="B423" s="103" t="s">
        <v>970</v>
      </c>
      <c r="C423" s="190" t="s">
        <v>971</v>
      </c>
      <c r="D423" s="102" t="s">
        <v>926</v>
      </c>
      <c r="E423" s="107">
        <v>63</v>
      </c>
      <c r="F423" s="108">
        <v>73</v>
      </c>
      <c r="G423" s="107">
        <v>82</v>
      </c>
      <c r="H423" s="107">
        <v>93</v>
      </c>
      <c r="I423" s="107">
        <v>88</v>
      </c>
      <c r="J423" s="107">
        <v>79</v>
      </c>
      <c r="K423" s="107">
        <v>88</v>
      </c>
      <c r="L423" s="107">
        <v>85</v>
      </c>
      <c r="M423" s="124">
        <v>80</v>
      </c>
      <c r="N423" s="126">
        <v>82</v>
      </c>
      <c r="O423" s="123">
        <v>82</v>
      </c>
      <c r="P423" s="107">
        <f t="shared" si="45"/>
        <v>895</v>
      </c>
      <c r="Q423" s="132">
        <f t="shared" si="46"/>
        <v>81.3636363636364</v>
      </c>
      <c r="R423" s="131">
        <f t="shared" si="47"/>
        <v>6</v>
      </c>
    </row>
    <row r="424" s="73" customFormat="1" ht="18" customHeight="1" spans="1:18">
      <c r="A424" s="102">
        <v>25</v>
      </c>
      <c r="B424" s="103" t="s">
        <v>972</v>
      </c>
      <c r="C424" s="190" t="s">
        <v>973</v>
      </c>
      <c r="D424" s="102" t="s">
        <v>926</v>
      </c>
      <c r="E424" s="107">
        <v>80</v>
      </c>
      <c r="F424" s="108">
        <v>85</v>
      </c>
      <c r="G424" s="107">
        <v>82</v>
      </c>
      <c r="H424" s="107">
        <v>83</v>
      </c>
      <c r="I424" s="107">
        <v>62</v>
      </c>
      <c r="J424" s="107">
        <v>54</v>
      </c>
      <c r="K424" s="107">
        <v>75</v>
      </c>
      <c r="L424" s="107">
        <v>93</v>
      </c>
      <c r="M424" s="124">
        <v>83</v>
      </c>
      <c r="N424" s="126">
        <v>80</v>
      </c>
      <c r="O424" s="123">
        <v>80</v>
      </c>
      <c r="P424" s="107">
        <f t="shared" si="45"/>
        <v>857</v>
      </c>
      <c r="Q424" s="132">
        <f t="shared" si="46"/>
        <v>77.9090909090909</v>
      </c>
      <c r="R424" s="131">
        <f t="shared" si="47"/>
        <v>18</v>
      </c>
    </row>
    <row r="425" s="73" customFormat="1" ht="18" customHeight="1" spans="1:18">
      <c r="A425" s="106">
        <v>26</v>
      </c>
      <c r="B425" s="103" t="s">
        <v>974</v>
      </c>
      <c r="C425" s="190" t="s">
        <v>975</v>
      </c>
      <c r="D425" s="102" t="s">
        <v>926</v>
      </c>
      <c r="E425" s="107">
        <v>68</v>
      </c>
      <c r="F425" s="108">
        <v>82</v>
      </c>
      <c r="G425" s="107">
        <v>67</v>
      </c>
      <c r="H425" s="107">
        <v>70</v>
      </c>
      <c r="I425" s="107">
        <v>73</v>
      </c>
      <c r="J425" s="107">
        <v>75</v>
      </c>
      <c r="K425" s="107">
        <v>75</v>
      </c>
      <c r="L425" s="107">
        <v>87</v>
      </c>
      <c r="M425" s="124">
        <v>78</v>
      </c>
      <c r="N425" s="126">
        <v>73</v>
      </c>
      <c r="O425" s="123">
        <v>80</v>
      </c>
      <c r="P425" s="107">
        <f t="shared" si="45"/>
        <v>828</v>
      </c>
      <c r="Q425" s="132">
        <f t="shared" si="46"/>
        <v>75.2727272727273</v>
      </c>
      <c r="R425" s="131">
        <f t="shared" si="47"/>
        <v>29</v>
      </c>
    </row>
    <row r="426" s="73" customFormat="1" ht="18" customHeight="1" spans="1:18">
      <c r="A426" s="102">
        <v>27</v>
      </c>
      <c r="B426" s="103" t="s">
        <v>976</v>
      </c>
      <c r="C426" s="190" t="s">
        <v>977</v>
      </c>
      <c r="D426" s="102" t="s">
        <v>926</v>
      </c>
      <c r="E426" s="107">
        <v>80</v>
      </c>
      <c r="F426" s="108">
        <v>90</v>
      </c>
      <c r="G426" s="107">
        <v>88</v>
      </c>
      <c r="H426" s="107">
        <v>87</v>
      </c>
      <c r="I426" s="107">
        <v>62</v>
      </c>
      <c r="J426" s="107">
        <v>70</v>
      </c>
      <c r="K426" s="107">
        <v>75</v>
      </c>
      <c r="L426" s="107">
        <v>90</v>
      </c>
      <c r="M426" s="124">
        <v>83</v>
      </c>
      <c r="N426" s="126">
        <v>88</v>
      </c>
      <c r="O426" s="123">
        <v>83</v>
      </c>
      <c r="P426" s="107">
        <f t="shared" si="45"/>
        <v>896</v>
      </c>
      <c r="Q426" s="132">
        <f t="shared" si="46"/>
        <v>81.4545454545455</v>
      </c>
      <c r="R426" s="131">
        <f t="shared" si="47"/>
        <v>5</v>
      </c>
    </row>
    <row r="427" s="73" customFormat="1" ht="18" customHeight="1" spans="1:18">
      <c r="A427" s="106">
        <v>28</v>
      </c>
      <c r="B427" s="103" t="s">
        <v>978</v>
      </c>
      <c r="C427" s="190" t="s">
        <v>979</v>
      </c>
      <c r="D427" s="102" t="s">
        <v>926</v>
      </c>
      <c r="E427" s="107">
        <v>83</v>
      </c>
      <c r="F427" s="108">
        <v>73</v>
      </c>
      <c r="G427" s="107">
        <v>78</v>
      </c>
      <c r="H427" s="107">
        <v>85</v>
      </c>
      <c r="I427" s="107">
        <v>61</v>
      </c>
      <c r="J427" s="107">
        <v>47</v>
      </c>
      <c r="K427" s="107">
        <v>83</v>
      </c>
      <c r="L427" s="107">
        <v>87</v>
      </c>
      <c r="M427" s="124">
        <v>68</v>
      </c>
      <c r="N427" s="126">
        <v>77</v>
      </c>
      <c r="O427" s="123">
        <v>80</v>
      </c>
      <c r="P427" s="107">
        <f t="shared" si="45"/>
        <v>822</v>
      </c>
      <c r="Q427" s="132">
        <f t="shared" si="46"/>
        <v>74.7272727272727</v>
      </c>
      <c r="R427" s="131">
        <f t="shared" si="47"/>
        <v>30</v>
      </c>
    </row>
    <row r="428" s="73" customFormat="1" ht="18" customHeight="1" spans="1:18">
      <c r="A428" s="102">
        <v>29</v>
      </c>
      <c r="B428" s="103" t="s">
        <v>980</v>
      </c>
      <c r="C428" s="190" t="s">
        <v>981</v>
      </c>
      <c r="D428" s="102" t="s">
        <v>926</v>
      </c>
      <c r="E428" s="107">
        <v>70</v>
      </c>
      <c r="F428" s="108">
        <v>82</v>
      </c>
      <c r="G428" s="107">
        <v>80</v>
      </c>
      <c r="H428" s="107">
        <v>78</v>
      </c>
      <c r="I428" s="107">
        <v>89</v>
      </c>
      <c r="J428" s="107">
        <v>77</v>
      </c>
      <c r="K428" s="107">
        <v>78</v>
      </c>
      <c r="L428" s="107">
        <v>90</v>
      </c>
      <c r="M428" s="124">
        <v>86</v>
      </c>
      <c r="N428" s="126">
        <v>68</v>
      </c>
      <c r="O428" s="123">
        <v>82</v>
      </c>
      <c r="P428" s="107">
        <f t="shared" si="45"/>
        <v>880</v>
      </c>
      <c r="Q428" s="132">
        <f t="shared" si="46"/>
        <v>80</v>
      </c>
      <c r="R428" s="131">
        <f t="shared" si="47"/>
        <v>11</v>
      </c>
    </row>
    <row r="429" s="73" customFormat="1" ht="18" customHeight="1" spans="1:18">
      <c r="A429" s="106">
        <v>30</v>
      </c>
      <c r="B429" s="103" t="s">
        <v>982</v>
      </c>
      <c r="C429" s="190" t="s">
        <v>983</v>
      </c>
      <c r="D429" s="102" t="s">
        <v>926</v>
      </c>
      <c r="E429" s="107">
        <v>87</v>
      </c>
      <c r="F429" s="108">
        <v>75</v>
      </c>
      <c r="G429" s="107">
        <v>87</v>
      </c>
      <c r="H429" s="107">
        <v>75</v>
      </c>
      <c r="I429" s="107">
        <v>72</v>
      </c>
      <c r="J429" s="107">
        <v>55</v>
      </c>
      <c r="K429" s="107">
        <v>78</v>
      </c>
      <c r="L429" s="107">
        <v>95</v>
      </c>
      <c r="M429" s="124">
        <v>58</v>
      </c>
      <c r="N429" s="126">
        <v>77</v>
      </c>
      <c r="O429" s="123">
        <v>77</v>
      </c>
      <c r="P429" s="107">
        <f t="shared" si="45"/>
        <v>836</v>
      </c>
      <c r="Q429" s="132">
        <f t="shared" si="46"/>
        <v>76</v>
      </c>
      <c r="R429" s="131">
        <f t="shared" si="47"/>
        <v>24</v>
      </c>
    </row>
    <row r="430" s="73" customFormat="1" ht="18" customHeight="1" spans="1:18">
      <c r="A430" s="102">
        <v>31</v>
      </c>
      <c r="B430" s="103" t="s">
        <v>984</v>
      </c>
      <c r="C430" s="190" t="s">
        <v>985</v>
      </c>
      <c r="D430" s="102" t="s">
        <v>926</v>
      </c>
      <c r="E430" s="107">
        <v>68</v>
      </c>
      <c r="F430" s="108">
        <v>85</v>
      </c>
      <c r="G430" s="107">
        <v>77</v>
      </c>
      <c r="H430" s="107">
        <v>67</v>
      </c>
      <c r="I430" s="107">
        <v>66</v>
      </c>
      <c r="J430" s="107">
        <v>70</v>
      </c>
      <c r="K430" s="107">
        <v>75</v>
      </c>
      <c r="L430" s="107">
        <v>92</v>
      </c>
      <c r="M430" s="124">
        <v>73</v>
      </c>
      <c r="N430" s="126">
        <v>78</v>
      </c>
      <c r="O430" s="123">
        <v>78</v>
      </c>
      <c r="P430" s="107">
        <f t="shared" si="45"/>
        <v>829</v>
      </c>
      <c r="Q430" s="132">
        <f t="shared" si="46"/>
        <v>75.3636363636364</v>
      </c>
      <c r="R430" s="131">
        <f t="shared" si="47"/>
        <v>28</v>
      </c>
    </row>
    <row r="431" s="73" customFormat="1" ht="18" customHeight="1" spans="1:18">
      <c r="A431" s="102">
        <v>32</v>
      </c>
      <c r="B431" s="103" t="s">
        <v>986</v>
      </c>
      <c r="C431" s="190" t="s">
        <v>987</v>
      </c>
      <c r="D431" s="102" t="s">
        <v>926</v>
      </c>
      <c r="E431" s="107">
        <v>80</v>
      </c>
      <c r="F431" s="108">
        <v>82</v>
      </c>
      <c r="G431" s="107">
        <v>80</v>
      </c>
      <c r="H431" s="107">
        <v>75</v>
      </c>
      <c r="I431" s="107">
        <v>49</v>
      </c>
      <c r="J431" s="107">
        <v>65</v>
      </c>
      <c r="K431" s="107">
        <v>83</v>
      </c>
      <c r="L431" s="107">
        <v>98</v>
      </c>
      <c r="M431" s="124">
        <v>66</v>
      </c>
      <c r="N431" s="126">
        <v>77</v>
      </c>
      <c r="O431" s="123">
        <v>88</v>
      </c>
      <c r="P431" s="107">
        <f t="shared" ref="P431" si="48">SUM(E431:O431)</f>
        <v>843</v>
      </c>
      <c r="Q431" s="132">
        <f t="shared" ref="Q431" si="49">AVERAGE(E431:O431)</f>
        <v>76.6363636363636</v>
      </c>
      <c r="R431" s="131">
        <f t="shared" si="47"/>
        <v>22</v>
      </c>
    </row>
    <row r="432" s="73" customFormat="1" ht="18" customHeight="1" spans="1:18">
      <c r="A432" s="112"/>
      <c r="B432" s="110"/>
      <c r="C432" s="214"/>
      <c r="D432" s="179"/>
      <c r="E432" s="182"/>
      <c r="F432" s="182"/>
      <c r="G432" s="182"/>
      <c r="H432" s="182"/>
      <c r="I432" s="222"/>
      <c r="J432" s="182"/>
      <c r="K432" s="182"/>
      <c r="L432" s="182"/>
      <c r="M432" s="181"/>
      <c r="N432" s="223"/>
      <c r="O432" s="194"/>
      <c r="P432" s="182"/>
      <c r="Q432" s="183"/>
      <c r="R432" s="184"/>
    </row>
    <row r="433" ht="18" customHeight="1" spans="1:18">
      <c r="A433" s="145"/>
      <c r="B433" s="110"/>
      <c r="C433" s="214"/>
      <c r="D433" s="145"/>
      <c r="E433" s="159"/>
      <c r="F433" s="159"/>
      <c r="G433" s="159"/>
      <c r="H433" s="159"/>
      <c r="I433" s="159"/>
      <c r="J433" s="159"/>
      <c r="K433" s="159"/>
      <c r="L433" s="159"/>
      <c r="M433" s="159"/>
      <c r="N433" s="159"/>
      <c r="O433" s="159"/>
      <c r="P433" s="159"/>
      <c r="Q433" s="145"/>
      <c r="R433" s="159"/>
    </row>
    <row r="434" ht="18" customHeight="1" spans="1:18">
      <c r="A434" s="145"/>
      <c r="B434" s="146"/>
      <c r="C434" s="215" t="s">
        <v>60</v>
      </c>
      <c r="D434" s="148"/>
      <c r="E434" s="148">
        <f t="shared" ref="E434:O434" si="50">MAX(E400:E432)</f>
        <v>95</v>
      </c>
      <c r="F434" s="148">
        <f t="shared" si="50"/>
        <v>93</v>
      </c>
      <c r="G434" s="148">
        <f t="shared" si="50"/>
        <v>91</v>
      </c>
      <c r="H434" s="148">
        <f t="shared" si="50"/>
        <v>97</v>
      </c>
      <c r="I434" s="148">
        <f t="shared" si="50"/>
        <v>99</v>
      </c>
      <c r="J434" s="148">
        <f t="shared" si="50"/>
        <v>89</v>
      </c>
      <c r="K434" s="148">
        <f t="shared" si="50"/>
        <v>95</v>
      </c>
      <c r="L434" s="148">
        <f t="shared" si="50"/>
        <v>98</v>
      </c>
      <c r="M434" s="148">
        <f t="shared" si="50"/>
        <v>86</v>
      </c>
      <c r="N434" s="148">
        <f t="shared" si="50"/>
        <v>92</v>
      </c>
      <c r="O434" s="148">
        <f t="shared" si="50"/>
        <v>90</v>
      </c>
      <c r="P434" s="156"/>
      <c r="Q434" s="145"/>
      <c r="R434" s="159"/>
    </row>
    <row r="435" ht="18" customHeight="1" spans="1:18">
      <c r="A435" s="145"/>
      <c r="B435" s="146"/>
      <c r="C435" s="216" t="s">
        <v>61</v>
      </c>
      <c r="D435" s="148"/>
      <c r="E435" s="148">
        <f t="shared" ref="E435:O435" si="51">MIN(E400:E432)</f>
        <v>63</v>
      </c>
      <c r="F435" s="148">
        <f t="shared" si="51"/>
        <v>73</v>
      </c>
      <c r="G435" s="148">
        <f t="shared" si="51"/>
        <v>67</v>
      </c>
      <c r="H435" s="148">
        <f t="shared" si="51"/>
        <v>60</v>
      </c>
      <c r="I435" s="148">
        <f t="shared" si="51"/>
        <v>34</v>
      </c>
      <c r="J435" s="148">
        <f t="shared" si="51"/>
        <v>47</v>
      </c>
      <c r="K435" s="148">
        <f t="shared" si="51"/>
        <v>75</v>
      </c>
      <c r="L435" s="148">
        <f t="shared" si="51"/>
        <v>78</v>
      </c>
      <c r="M435" s="148">
        <f t="shared" si="51"/>
        <v>58</v>
      </c>
      <c r="N435" s="148">
        <f t="shared" si="51"/>
        <v>68</v>
      </c>
      <c r="O435" s="148">
        <f t="shared" si="51"/>
        <v>73</v>
      </c>
      <c r="P435" s="156"/>
      <c r="Q435" s="145"/>
      <c r="R435" s="159"/>
    </row>
    <row r="436" ht="18" customHeight="1" spans="1:18">
      <c r="A436" s="145"/>
      <c r="B436" s="146"/>
      <c r="C436" s="216" t="s">
        <v>62</v>
      </c>
      <c r="D436" s="148"/>
      <c r="E436" s="148">
        <f t="shared" ref="E436:O436" si="52">AVERAGE(E400:E432)</f>
        <v>77.28125</v>
      </c>
      <c r="F436" s="148">
        <f t="shared" si="52"/>
        <v>82.8125</v>
      </c>
      <c r="G436" s="148">
        <f t="shared" si="52"/>
        <v>80.53125</v>
      </c>
      <c r="H436" s="148">
        <f t="shared" si="52"/>
        <v>81.84375</v>
      </c>
      <c r="I436" s="148">
        <f t="shared" si="52"/>
        <v>71.375</v>
      </c>
      <c r="J436" s="148">
        <f t="shared" si="52"/>
        <v>67.71875</v>
      </c>
      <c r="K436" s="148">
        <f t="shared" si="52"/>
        <v>82.5</v>
      </c>
      <c r="L436" s="148">
        <f t="shared" si="52"/>
        <v>89.625</v>
      </c>
      <c r="M436" s="148">
        <f t="shared" si="52"/>
        <v>72.375</v>
      </c>
      <c r="N436" s="148">
        <f t="shared" si="52"/>
        <v>80.03125</v>
      </c>
      <c r="O436" s="148">
        <f t="shared" si="52"/>
        <v>81.5625</v>
      </c>
      <c r="P436" s="156"/>
      <c r="Q436" s="145"/>
      <c r="R436" s="159"/>
    </row>
    <row r="437" spans="3:3">
      <c r="C437" s="68"/>
    </row>
    <row r="438" ht="19.5" customHeight="1" spans="3:18">
      <c r="C438" s="49" t="s">
        <v>63</v>
      </c>
      <c r="D438" s="49"/>
      <c r="E438" s="48"/>
      <c r="F438" s="48"/>
      <c r="G438" s="48"/>
      <c r="H438" s="48"/>
      <c r="I438" s="48"/>
      <c r="J438" s="48"/>
      <c r="K438" s="48"/>
      <c r="L438" s="71" t="s">
        <v>988</v>
      </c>
      <c r="M438" s="71"/>
      <c r="N438" s="71"/>
      <c r="O438" s="71"/>
      <c r="P438" s="71"/>
      <c r="Q438" s="71"/>
      <c r="R438" s="48"/>
    </row>
    <row r="439" ht="19.5" customHeight="1" spans="3:18">
      <c r="C439" s="70" t="s">
        <v>65</v>
      </c>
      <c r="D439" s="49"/>
      <c r="E439" s="71" t="s">
        <v>66</v>
      </c>
      <c r="F439" s="71"/>
      <c r="G439" s="48"/>
      <c r="H439" s="48"/>
      <c r="I439" s="48"/>
      <c r="J439" s="48"/>
      <c r="K439" s="48"/>
      <c r="L439" s="70" t="s">
        <v>989</v>
      </c>
      <c r="M439" s="70"/>
      <c r="N439" s="70"/>
      <c r="O439" s="70"/>
      <c r="P439" s="48"/>
      <c r="Q439" s="49"/>
      <c r="R439" s="48"/>
    </row>
    <row r="440" ht="19.5" customHeight="1" spans="3:18">
      <c r="C440" s="71"/>
      <c r="D440" s="49"/>
      <c r="E440" s="49"/>
      <c r="F440" s="48"/>
      <c r="G440" s="48"/>
      <c r="H440" s="48"/>
      <c r="I440" s="48"/>
      <c r="J440" s="48"/>
      <c r="K440" s="48"/>
      <c r="L440" s="48"/>
      <c r="M440" s="48"/>
      <c r="N440" s="48"/>
      <c r="O440" s="48"/>
      <c r="P440" s="48"/>
      <c r="Q440" s="49"/>
      <c r="R440" s="48"/>
    </row>
    <row r="441" ht="19.5" customHeight="1" spans="3:18">
      <c r="C441" s="71"/>
      <c r="D441" s="49"/>
      <c r="E441" s="49"/>
      <c r="F441" s="48"/>
      <c r="G441" s="48"/>
      <c r="H441" s="48"/>
      <c r="I441" s="48"/>
      <c r="J441" s="48"/>
      <c r="K441" s="48"/>
      <c r="L441" s="48"/>
      <c r="M441" s="48"/>
      <c r="N441" s="48"/>
      <c r="O441" s="48"/>
      <c r="P441" s="48"/>
      <c r="Q441" s="49"/>
      <c r="R441" s="48"/>
    </row>
    <row r="442" ht="19.5" customHeight="1" spans="3:18">
      <c r="C442" s="71" t="s">
        <v>68</v>
      </c>
      <c r="D442" s="49"/>
      <c r="E442" s="49" t="s">
        <v>69</v>
      </c>
      <c r="F442" s="49"/>
      <c r="G442" s="48"/>
      <c r="H442" s="48"/>
      <c r="I442" s="48"/>
      <c r="J442" s="48"/>
      <c r="K442" s="48"/>
      <c r="L442" s="71" t="s">
        <v>990</v>
      </c>
      <c r="M442" s="71"/>
      <c r="N442" s="71"/>
      <c r="O442" s="71"/>
      <c r="P442" s="71"/>
      <c r="Q442" s="49"/>
      <c r="R442" s="48"/>
    </row>
    <row r="443" ht="19.5" customHeight="1" spans="3:18">
      <c r="C443" s="70" t="s">
        <v>71</v>
      </c>
      <c r="D443" s="49"/>
      <c r="G443" s="71"/>
      <c r="H443" s="71"/>
      <c r="I443" s="71"/>
      <c r="J443" s="48"/>
      <c r="K443" s="48"/>
      <c r="L443" s="224" t="s">
        <v>991</v>
      </c>
      <c r="M443" s="225"/>
      <c r="N443" s="225"/>
      <c r="O443" s="225"/>
      <c r="P443" s="225"/>
      <c r="Q443" s="49"/>
      <c r="R443" s="48"/>
    </row>
    <row r="444" ht="19.5" customHeight="1" spans="3:18">
      <c r="C444" s="48"/>
      <c r="D444" s="49"/>
      <c r="G444" s="48"/>
      <c r="H444" s="48"/>
      <c r="I444" s="48"/>
      <c r="J444" s="48"/>
      <c r="K444" s="48"/>
      <c r="L444" s="48"/>
      <c r="M444" s="48"/>
      <c r="N444" s="48"/>
      <c r="O444" s="48"/>
      <c r="P444" s="48"/>
      <c r="Q444" s="49"/>
      <c r="R444" s="48"/>
    </row>
    <row r="445" ht="19.5" customHeight="1" spans="3:18">
      <c r="C445" s="48"/>
      <c r="D445" s="49"/>
      <c r="G445" s="48"/>
      <c r="H445" s="48"/>
      <c r="I445" s="48"/>
      <c r="J445" s="48"/>
      <c r="K445" s="48"/>
      <c r="L445" s="48"/>
      <c r="M445" s="48"/>
      <c r="N445" s="48"/>
      <c r="O445" s="48"/>
      <c r="P445" s="48"/>
      <c r="Q445" s="49"/>
      <c r="R445" s="48"/>
    </row>
    <row r="446" ht="19.5" customHeight="1" spans="2:18">
      <c r="B446" s="50"/>
      <c r="C446" s="51"/>
      <c r="D446" s="49"/>
      <c r="G446" s="49"/>
      <c r="H446" s="49"/>
      <c r="I446" s="49"/>
      <c r="J446" s="49"/>
      <c r="K446" s="48"/>
      <c r="L446" s="48"/>
      <c r="M446" s="48"/>
      <c r="N446" s="48"/>
      <c r="O446" s="48"/>
      <c r="P446" s="48"/>
      <c r="Q446" s="49"/>
      <c r="R446" s="48"/>
    </row>
    <row r="447" spans="2:3">
      <c r="B447" s="50"/>
      <c r="C447" s="51"/>
    </row>
    <row r="453" ht="18" customHeight="1"/>
    <row r="454" ht="18" customHeight="1"/>
    <row r="455" ht="18" customHeight="1"/>
    <row r="456" ht="20.1" customHeight="1"/>
    <row r="514" s="74" customFormat="1" ht="18" customHeight="1" spans="2:23">
      <c r="B514" s="68"/>
      <c r="D514"/>
      <c r="E514" s="69"/>
      <c r="F514" s="69"/>
      <c r="G514" s="69"/>
      <c r="H514" s="69"/>
      <c r="I514" s="69"/>
      <c r="J514" s="69"/>
      <c r="K514" s="69"/>
      <c r="L514" s="69"/>
      <c r="M514" s="69"/>
      <c r="N514" s="69"/>
      <c r="O514" s="69"/>
      <c r="P514" s="69"/>
      <c r="Q514"/>
      <c r="R514" s="69"/>
      <c r="S514"/>
      <c r="T514"/>
      <c r="U514"/>
      <c r="V514"/>
      <c r="W514"/>
    </row>
    <row r="515" s="74" customFormat="1" ht="18" customHeight="1" spans="2:23">
      <c r="B515" s="68"/>
      <c r="D515"/>
      <c r="E515" s="69"/>
      <c r="F515" s="69"/>
      <c r="G515" s="69"/>
      <c r="H515" s="69"/>
      <c r="I515" s="69"/>
      <c r="J515" s="69"/>
      <c r="K515" s="69"/>
      <c r="L515" s="69"/>
      <c r="M515" s="69"/>
      <c r="N515" s="69"/>
      <c r="O515" s="69"/>
      <c r="P515" s="69"/>
      <c r="Q515"/>
      <c r="R515" s="69"/>
      <c r="S515"/>
      <c r="T515"/>
      <c r="U515"/>
      <c r="V515"/>
      <c r="W515"/>
    </row>
    <row r="516" s="74" customFormat="1" ht="18" customHeight="1" spans="2:23">
      <c r="B516" s="68"/>
      <c r="D516"/>
      <c r="E516" s="69"/>
      <c r="F516" s="69"/>
      <c r="G516" s="69"/>
      <c r="H516" s="69"/>
      <c r="I516" s="69"/>
      <c r="J516" s="69"/>
      <c r="K516" s="69"/>
      <c r="L516" s="69"/>
      <c r="M516" s="69"/>
      <c r="N516" s="69"/>
      <c r="O516" s="69"/>
      <c r="P516" s="69"/>
      <c r="Q516"/>
      <c r="R516" s="69"/>
      <c r="S516"/>
      <c r="T516"/>
      <c r="U516"/>
      <c r="V516"/>
      <c r="W516"/>
    </row>
    <row r="517" s="74" customFormat="1" ht="20.1" customHeight="1" spans="2:23">
      <c r="B517" s="68"/>
      <c r="D517"/>
      <c r="E517" s="69"/>
      <c r="F517" s="69"/>
      <c r="G517" s="69"/>
      <c r="H517" s="69"/>
      <c r="I517" s="69"/>
      <c r="J517" s="69"/>
      <c r="K517" s="69"/>
      <c r="L517" s="69"/>
      <c r="M517" s="69"/>
      <c r="N517" s="69"/>
      <c r="O517" s="69"/>
      <c r="P517" s="69"/>
      <c r="Q517"/>
      <c r="R517" s="69"/>
      <c r="S517"/>
      <c r="T517"/>
      <c r="U517"/>
      <c r="V517"/>
      <c r="W517"/>
    </row>
    <row r="519" s="74" customFormat="1" customHeight="1" spans="2:23">
      <c r="B519" s="68"/>
      <c r="D519"/>
      <c r="E519" s="69"/>
      <c r="F519" s="69"/>
      <c r="G519" s="69"/>
      <c r="H519" s="69"/>
      <c r="I519" s="69"/>
      <c r="J519" s="69"/>
      <c r="K519" s="69"/>
      <c r="L519" s="69"/>
      <c r="M519" s="69"/>
      <c r="N519" s="69"/>
      <c r="O519" s="69"/>
      <c r="P519" s="69"/>
      <c r="Q519"/>
      <c r="R519" s="69"/>
      <c r="S519"/>
      <c r="T519"/>
      <c r="U519"/>
      <c r="V519"/>
      <c r="W519"/>
    </row>
    <row r="520" s="74" customFormat="1" ht="30.75" customHeight="1" spans="2:23">
      <c r="B520" s="68"/>
      <c r="D520"/>
      <c r="E520" s="69"/>
      <c r="F520" s="69"/>
      <c r="G520" s="69"/>
      <c r="H520" s="69"/>
      <c r="I520" s="69"/>
      <c r="J520" s="69"/>
      <c r="K520" s="69"/>
      <c r="L520" s="69"/>
      <c r="M520" s="69"/>
      <c r="N520" s="69"/>
      <c r="O520" s="69"/>
      <c r="P520" s="69"/>
      <c r="Q520"/>
      <c r="R520" s="69"/>
      <c r="S520"/>
      <c r="T520"/>
      <c r="U520"/>
      <c r="V520"/>
      <c r="W520"/>
    </row>
    <row r="521" s="74" customFormat="1" customHeight="1" spans="2:23">
      <c r="B521" s="68"/>
      <c r="D521"/>
      <c r="E521" s="69"/>
      <c r="F521" s="69"/>
      <c r="G521" s="69"/>
      <c r="H521" s="69"/>
      <c r="I521" s="69"/>
      <c r="J521" s="69"/>
      <c r="K521" s="69"/>
      <c r="L521" s="69"/>
      <c r="M521" s="69"/>
      <c r="N521" s="69"/>
      <c r="O521" s="69"/>
      <c r="P521" s="69"/>
      <c r="Q521"/>
      <c r="R521" s="69"/>
      <c r="S521"/>
      <c r="T521"/>
      <c r="U521"/>
      <c r="V521"/>
      <c r="W521"/>
    </row>
    <row r="531" s="74" customFormat="1" customHeight="1" spans="2:23">
      <c r="B531" s="68"/>
      <c r="D531"/>
      <c r="E531" s="69"/>
      <c r="F531" s="69"/>
      <c r="G531" s="69"/>
      <c r="H531" s="69"/>
      <c r="I531" s="69"/>
      <c r="J531" s="69"/>
      <c r="K531" s="69"/>
      <c r="L531" s="69"/>
      <c r="M531" s="69"/>
      <c r="N531" s="69"/>
      <c r="O531" s="69"/>
      <c r="P531" s="69"/>
      <c r="Q531"/>
      <c r="R531" s="69"/>
      <c r="S531"/>
      <c r="T531"/>
      <c r="U531"/>
      <c r="V531"/>
      <c r="W531"/>
    </row>
  </sheetData>
  <mergeCells count="140">
    <mergeCell ref="A1:R1"/>
    <mergeCell ref="A2:R2"/>
    <mergeCell ref="A3:R3"/>
    <mergeCell ref="A4:R4"/>
    <mergeCell ref="A5:R5"/>
    <mergeCell ref="A6:R6"/>
    <mergeCell ref="A8:L8"/>
    <mergeCell ref="A9:R9"/>
    <mergeCell ref="A10:R10"/>
    <mergeCell ref="A11:R11"/>
    <mergeCell ref="E13:O13"/>
    <mergeCell ref="A15:D15"/>
    <mergeCell ref="P15:R15"/>
    <mergeCell ref="A64:R64"/>
    <mergeCell ref="A65:R65"/>
    <mergeCell ref="A66:R66"/>
    <mergeCell ref="A67:R67"/>
    <mergeCell ref="A68:R68"/>
    <mergeCell ref="A69:R69"/>
    <mergeCell ref="A71:L71"/>
    <mergeCell ref="A72:R72"/>
    <mergeCell ref="A73:R73"/>
    <mergeCell ref="A74:R74"/>
    <mergeCell ref="E76:O76"/>
    <mergeCell ref="A78:D78"/>
    <mergeCell ref="P78:R78"/>
    <mergeCell ref="A129:R129"/>
    <mergeCell ref="A130:R130"/>
    <mergeCell ref="A131:R131"/>
    <mergeCell ref="A132:R132"/>
    <mergeCell ref="A133:R133"/>
    <mergeCell ref="A134:R134"/>
    <mergeCell ref="A136:L136"/>
    <mergeCell ref="A137:R137"/>
    <mergeCell ref="A138:R138"/>
    <mergeCell ref="A139:R139"/>
    <mergeCell ref="E141:O141"/>
    <mergeCell ref="A143:D143"/>
    <mergeCell ref="P143:R143"/>
    <mergeCell ref="A194:R194"/>
    <mergeCell ref="A195:R195"/>
    <mergeCell ref="A196:R196"/>
    <mergeCell ref="A197:R197"/>
    <mergeCell ref="A198:R198"/>
    <mergeCell ref="A199:R199"/>
    <mergeCell ref="A201:L201"/>
    <mergeCell ref="A202:R202"/>
    <mergeCell ref="A203:R203"/>
    <mergeCell ref="A204:R204"/>
    <mergeCell ref="E206:O206"/>
    <mergeCell ref="A208:D208"/>
    <mergeCell ref="P208:R208"/>
    <mergeCell ref="A258:R258"/>
    <mergeCell ref="A259:R259"/>
    <mergeCell ref="A260:R260"/>
    <mergeCell ref="A261:R261"/>
    <mergeCell ref="A262:R262"/>
    <mergeCell ref="A263:R263"/>
    <mergeCell ref="A265:L265"/>
    <mergeCell ref="A266:R266"/>
    <mergeCell ref="A267:R267"/>
    <mergeCell ref="A268:R268"/>
    <mergeCell ref="E270:O270"/>
    <mergeCell ref="A272:D272"/>
    <mergeCell ref="P272:R272"/>
    <mergeCell ref="A321:R321"/>
    <mergeCell ref="A322:R322"/>
    <mergeCell ref="A323:R323"/>
    <mergeCell ref="A324:R324"/>
    <mergeCell ref="A325:R325"/>
    <mergeCell ref="A326:R326"/>
    <mergeCell ref="A328:L328"/>
    <mergeCell ref="A329:R329"/>
    <mergeCell ref="A330:R330"/>
    <mergeCell ref="A331:R331"/>
    <mergeCell ref="E333:O333"/>
    <mergeCell ref="A335:D335"/>
    <mergeCell ref="P335:R335"/>
    <mergeCell ref="A385:R385"/>
    <mergeCell ref="A386:R386"/>
    <mergeCell ref="A387:R387"/>
    <mergeCell ref="A388:R388"/>
    <mergeCell ref="A389:R389"/>
    <mergeCell ref="A390:R390"/>
    <mergeCell ref="A392:L392"/>
    <mergeCell ref="A393:R393"/>
    <mergeCell ref="A394:R394"/>
    <mergeCell ref="A395:R395"/>
    <mergeCell ref="E397:O397"/>
    <mergeCell ref="A399:D399"/>
    <mergeCell ref="P399:R399"/>
    <mergeCell ref="A13:A14"/>
    <mergeCell ref="A76:A77"/>
    <mergeCell ref="A141:A142"/>
    <mergeCell ref="A206:A207"/>
    <mergeCell ref="A270:A271"/>
    <mergeCell ref="A333:A334"/>
    <mergeCell ref="A397:A398"/>
    <mergeCell ref="B13:B14"/>
    <mergeCell ref="B76:B77"/>
    <mergeCell ref="B141:B142"/>
    <mergeCell ref="B206:B207"/>
    <mergeCell ref="B270:B271"/>
    <mergeCell ref="B333:B334"/>
    <mergeCell ref="B397:B398"/>
    <mergeCell ref="C13:C14"/>
    <mergeCell ref="C76:C77"/>
    <mergeCell ref="C141:C142"/>
    <mergeCell ref="C206:C207"/>
    <mergeCell ref="C270:C271"/>
    <mergeCell ref="C333:C334"/>
    <mergeCell ref="C397:C398"/>
    <mergeCell ref="D13:D14"/>
    <mergeCell ref="D76:D77"/>
    <mergeCell ref="D141:D142"/>
    <mergeCell ref="D206:D207"/>
    <mergeCell ref="D270:D271"/>
    <mergeCell ref="D333:D334"/>
    <mergeCell ref="D397:D398"/>
    <mergeCell ref="P13:P14"/>
    <mergeCell ref="P76:P77"/>
    <mergeCell ref="P141:P142"/>
    <mergeCell ref="P206:P207"/>
    <mergeCell ref="P270:P271"/>
    <mergeCell ref="P333:P334"/>
    <mergeCell ref="P397:P398"/>
    <mergeCell ref="Q13:Q14"/>
    <mergeCell ref="Q76:Q77"/>
    <mergeCell ref="Q141:Q142"/>
    <mergeCell ref="Q206:Q207"/>
    <mergeCell ref="Q270:Q271"/>
    <mergeCell ref="Q333:Q334"/>
    <mergeCell ref="Q397:Q398"/>
    <mergeCell ref="R13:R14"/>
    <mergeCell ref="R76:R77"/>
    <mergeCell ref="R141:R142"/>
    <mergeCell ref="R206:R207"/>
    <mergeCell ref="R270:R271"/>
    <mergeCell ref="R333:R334"/>
    <mergeCell ref="R397:R398"/>
  </mergeCells>
  <hyperlinks>
    <hyperlink ref="A6" r:id="rId2" display="E-mail : smpn1welahan@yahoo.co.id   website : www. smpn1welahan.com"/>
    <hyperlink ref="A69" r:id="rId2" display="E-mail : smpn1welahan@yahoo.co.id   website : www. smpn1welahan.com"/>
    <hyperlink ref="A134" r:id="rId2" display="E-mail : smpn1welahan@yahoo.co.id   website : www. smpn1welahan.com"/>
    <hyperlink ref="A199" r:id="rId2" display="E-mail : smpn1welahan@yahoo.co.id   website : www. smpn1welahan.com"/>
    <hyperlink ref="A263" r:id="rId2" display="E-mail : smpn1welahan@yahoo.co.id   website : www. smpn1welahan.com"/>
    <hyperlink ref="A326" r:id="rId2" display="E-mail : smpn1welahan@yahoo.co.id   website : www. smpn1welahan.com"/>
    <hyperlink ref="A390" r:id="rId2" display="E-mail : smpn1welahan@yahoo.co.id   website : www. smpn1welahan.com"/>
  </hyperlinks>
  <printOptions horizontalCentered="1"/>
  <pageMargins left="0.707638888888889" right="0.511805555555556" top="0.55" bottom="1.22013888888889" header="0.313888888888889" footer="0.313888888888889"/>
  <pageSetup paperSize="5" scale="80" orientation="portrait" horizontalDpi="600"/>
  <headerFooter/>
  <rowBreaks count="6" manualBreakCount="6">
    <brk id="62" max="16383" man="1"/>
    <brk id="127" max="16383" man="1"/>
    <brk id="192" max="16383" man="1"/>
    <brk id="256" max="16383" man="1"/>
    <brk id="319" max="16383" man="1"/>
    <brk id="383" max="16383" man="1"/>
  </rowBreaks>
  <colBreaks count="1" manualBreakCount="1">
    <brk id="18" max="1048575" man="1"/>
  </colBreak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251"/>
  <sheetViews>
    <sheetView view="pageBreakPreview" zoomScale="90" zoomScaleNormal="100" zoomScaleSheetLayoutView="90" workbookViewId="0">
      <selection activeCell="F238" sqref="F238"/>
    </sheetView>
  </sheetViews>
  <sheetFormatPr defaultColWidth="9.14285714285714" defaultRowHeight="15"/>
  <cols>
    <col min="1" max="1" width="4.28571428571429" style="74" customWidth="1"/>
    <col min="2" max="2" width="12.2857142857143" style="68" customWidth="1"/>
    <col min="3" max="3" width="27" style="74" customWidth="1"/>
    <col min="4" max="4" width="4.71428571428571" customWidth="1"/>
    <col min="5" max="15" width="4.14285714285714" style="69" customWidth="1"/>
    <col min="16" max="16" width="4.71428571428571" style="69" customWidth="1"/>
    <col min="17" max="17" width="4.71428571428571" customWidth="1"/>
    <col min="18" max="18" width="6" style="69" customWidth="1"/>
  </cols>
  <sheetData>
    <row r="1" spans="1:2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84"/>
      <c r="T1" s="84"/>
    </row>
    <row r="2" spans="1:20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85"/>
      <c r="T2" s="85"/>
    </row>
    <row r="3" ht="15.75" spans="1:20">
      <c r="A3" s="6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86"/>
      <c r="T3" s="86"/>
    </row>
    <row r="4" ht="18.75" spans="1:20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87"/>
      <c r="T4" s="87"/>
    </row>
    <row r="5" spans="1:20">
      <c r="A5" s="8" t="s">
        <v>4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8"/>
      <c r="T5" s="88"/>
    </row>
    <row r="6" spans="1:20">
      <c r="A6" s="9" t="s">
        <v>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89"/>
      <c r="T6" s="89"/>
    </row>
    <row r="7" ht="16.5" spans="1:19">
      <c r="A7" s="10"/>
      <c r="B7" s="10"/>
      <c r="C7" s="10"/>
      <c r="D7" s="10"/>
      <c r="E7" s="10"/>
      <c r="F7" s="10"/>
      <c r="G7" s="10"/>
      <c r="H7" s="10"/>
      <c r="I7" s="10"/>
      <c r="J7" s="29"/>
      <c r="K7" s="29"/>
      <c r="L7" s="29"/>
      <c r="M7" s="30"/>
      <c r="N7" s="30"/>
      <c r="O7" s="30"/>
      <c r="P7" s="30"/>
      <c r="Q7" s="30"/>
      <c r="R7" s="34"/>
      <c r="S7" s="3"/>
    </row>
    <row r="8" ht="15.75" spans="1:19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31"/>
      <c r="N8" s="31"/>
      <c r="O8" s="31"/>
      <c r="P8" s="31"/>
      <c r="Q8" s="31"/>
      <c r="R8" s="35"/>
      <c r="S8" s="3"/>
    </row>
    <row r="9" ht="15.75" spans="1:20">
      <c r="A9" s="12" t="s">
        <v>992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90"/>
      <c r="T9" s="90"/>
    </row>
    <row r="10" ht="15.75" spans="1:20">
      <c r="A10" s="12" t="s">
        <v>7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90"/>
      <c r="T10" s="90"/>
    </row>
    <row r="11" ht="15.75" spans="1:20">
      <c r="A11" s="12" t="s">
        <v>993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90"/>
      <c r="T11" s="90"/>
    </row>
    <row r="13" spans="1:18">
      <c r="A13" s="13" t="s">
        <v>9</v>
      </c>
      <c r="B13" s="14" t="s">
        <v>10</v>
      </c>
      <c r="C13" s="14" t="s">
        <v>11</v>
      </c>
      <c r="D13" s="15" t="s">
        <v>994</v>
      </c>
      <c r="E13" s="16" t="s">
        <v>13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5" t="s">
        <v>14</v>
      </c>
      <c r="Q13" s="15" t="s">
        <v>15</v>
      </c>
      <c r="R13" s="37" t="s">
        <v>16</v>
      </c>
    </row>
    <row r="14" ht="42.05" spans="1:18">
      <c r="A14" s="17"/>
      <c r="B14" s="18"/>
      <c r="C14" s="18"/>
      <c r="D14" s="19"/>
      <c r="E14" s="20" t="s">
        <v>17</v>
      </c>
      <c r="F14" s="20" t="s">
        <v>18</v>
      </c>
      <c r="G14" s="20" t="s">
        <v>19</v>
      </c>
      <c r="H14" s="20" t="s">
        <v>20</v>
      </c>
      <c r="I14" s="20" t="s">
        <v>21</v>
      </c>
      <c r="J14" s="20" t="s">
        <v>22</v>
      </c>
      <c r="K14" s="20" t="s">
        <v>23</v>
      </c>
      <c r="L14" s="20" t="s">
        <v>24</v>
      </c>
      <c r="M14" s="20" t="s">
        <v>25</v>
      </c>
      <c r="N14" s="20" t="s">
        <v>26</v>
      </c>
      <c r="O14" s="20" t="s">
        <v>27</v>
      </c>
      <c r="P14" s="19"/>
      <c r="Q14" s="19"/>
      <c r="R14" s="91"/>
    </row>
    <row r="15" s="72" customFormat="1" ht="13.5" spans="1:18">
      <c r="A15" s="75" t="s">
        <v>28</v>
      </c>
      <c r="B15" s="76"/>
      <c r="C15" s="76"/>
      <c r="D15" s="76"/>
      <c r="E15" s="77">
        <v>75</v>
      </c>
      <c r="F15" s="77">
        <v>75</v>
      </c>
      <c r="G15" s="77">
        <v>75</v>
      </c>
      <c r="H15" s="77">
        <v>75</v>
      </c>
      <c r="I15" s="77">
        <v>75</v>
      </c>
      <c r="J15" s="77">
        <v>75</v>
      </c>
      <c r="K15" s="77">
        <v>75</v>
      </c>
      <c r="L15" s="77">
        <v>75</v>
      </c>
      <c r="M15" s="77">
        <v>75</v>
      </c>
      <c r="N15" s="77">
        <v>75</v>
      </c>
      <c r="O15" s="77">
        <v>75</v>
      </c>
      <c r="P15" s="77"/>
      <c r="Q15" s="77"/>
      <c r="R15" s="92"/>
    </row>
    <row r="16" s="73" customFormat="1" spans="1:18">
      <c r="A16" s="78">
        <v>1</v>
      </c>
      <c r="B16" s="79">
        <f>'perkelas 7'!B16</f>
        <v>1818384001</v>
      </c>
      <c r="C16" s="80" t="str">
        <f>'perkelas 7'!C16</f>
        <v>ADITYA SETIAWAN</v>
      </c>
      <c r="D16" s="79" t="str">
        <f>'perkelas 7'!D16</f>
        <v>7-A</v>
      </c>
      <c r="E16" s="79">
        <f>'perkelas 7'!E16</f>
        <v>65</v>
      </c>
      <c r="F16" s="79">
        <f>'perkelas 7'!F16</f>
        <v>80</v>
      </c>
      <c r="G16" s="79">
        <f>'perkelas 7'!G16</f>
        <v>72</v>
      </c>
      <c r="H16" s="79">
        <f>'perkelas 7'!H16</f>
        <v>63</v>
      </c>
      <c r="I16" s="79">
        <f>'perkelas 7'!I16</f>
        <v>83</v>
      </c>
      <c r="J16" s="79">
        <f>'perkelas 7'!J16</f>
        <v>47</v>
      </c>
      <c r="K16" s="79">
        <f>'perkelas 7'!K16</f>
        <v>68</v>
      </c>
      <c r="L16" s="79">
        <f>'perkelas 7'!L16</f>
        <v>87</v>
      </c>
      <c r="M16" s="79">
        <f>'perkelas 7'!M16</f>
        <v>75</v>
      </c>
      <c r="N16" s="79">
        <f>'perkelas 7'!N16</f>
        <v>74</v>
      </c>
      <c r="O16" s="79">
        <f>'perkelas 7'!O16</f>
        <v>82</v>
      </c>
      <c r="P16" s="82">
        <f>SUM(E16:O16)</f>
        <v>796</v>
      </c>
      <c r="Q16" s="93">
        <f>AVERAGE(E16:O16)</f>
        <v>72.3636363636364</v>
      </c>
      <c r="R16" s="94">
        <v>76</v>
      </c>
    </row>
    <row r="17" s="73" customFormat="1" spans="1:18">
      <c r="A17" s="81">
        <v>2</v>
      </c>
      <c r="B17" s="79">
        <f>'perkelas 7'!B17</f>
        <v>1818384002</v>
      </c>
      <c r="C17" s="80" t="str">
        <f>'perkelas 7'!C17</f>
        <v>AINUR ROFIQ</v>
      </c>
      <c r="D17" s="79" t="str">
        <f>'perkelas 7'!D17</f>
        <v>7-A</v>
      </c>
      <c r="E17" s="79">
        <f>'perkelas 7'!E17</f>
        <v>82</v>
      </c>
      <c r="F17" s="79">
        <f>'perkelas 7'!F17</f>
        <v>80</v>
      </c>
      <c r="G17" s="79">
        <f>'perkelas 7'!G17</f>
        <v>72</v>
      </c>
      <c r="H17" s="79">
        <f>'perkelas 7'!H17</f>
        <v>60</v>
      </c>
      <c r="I17" s="79">
        <f>'perkelas 7'!I17</f>
        <v>79</v>
      </c>
      <c r="J17" s="79">
        <f>'perkelas 7'!J17</f>
        <v>47</v>
      </c>
      <c r="K17" s="79">
        <f>'perkelas 7'!K17</f>
        <v>75</v>
      </c>
      <c r="L17" s="79">
        <f>'perkelas 7'!L17</f>
        <v>87</v>
      </c>
      <c r="M17" s="79">
        <f>'perkelas 7'!M17</f>
        <v>78</v>
      </c>
      <c r="N17" s="79">
        <f>'perkelas 7'!N17</f>
        <v>73</v>
      </c>
      <c r="O17" s="79">
        <f>'perkelas 7'!O17</f>
        <v>85</v>
      </c>
      <c r="P17" s="83">
        <f t="shared" ref="P17:P77" si="0">SUM(E17:O17)</f>
        <v>818</v>
      </c>
      <c r="Q17" s="95">
        <f t="shared" ref="Q17:Q77" si="1">AVERAGE(E17:O17)</f>
        <v>74.3636363636364</v>
      </c>
      <c r="R17">
        <v>53</v>
      </c>
    </row>
    <row r="18" s="73" customFormat="1" spans="1:18">
      <c r="A18" s="78">
        <v>3</v>
      </c>
      <c r="B18" s="79">
        <f>'perkelas 7'!B18</f>
        <v>1818384003</v>
      </c>
      <c r="C18" s="80" t="str">
        <f>'perkelas 7'!C18</f>
        <v>AISYAH NAFIS MAULA</v>
      </c>
      <c r="D18" s="79" t="str">
        <f>'perkelas 7'!D18</f>
        <v>7-A</v>
      </c>
      <c r="E18" s="79">
        <f>'perkelas 7'!E18</f>
        <v>88</v>
      </c>
      <c r="F18" s="79">
        <f>'perkelas 7'!F18</f>
        <v>83</v>
      </c>
      <c r="G18" s="79">
        <f>'perkelas 7'!G18</f>
        <v>75</v>
      </c>
      <c r="H18" s="79">
        <f>'perkelas 7'!H18</f>
        <v>87</v>
      </c>
      <c r="I18" s="79">
        <f>'perkelas 7'!I18</f>
        <v>71</v>
      </c>
      <c r="J18" s="79">
        <f>'perkelas 7'!J18</f>
        <v>55</v>
      </c>
      <c r="K18" s="79">
        <f>'perkelas 7'!K18</f>
        <v>75</v>
      </c>
      <c r="L18" s="79">
        <f>'perkelas 7'!L18</f>
        <v>88</v>
      </c>
      <c r="M18" s="79">
        <f>'perkelas 7'!M18</f>
        <v>58</v>
      </c>
      <c r="N18" s="79">
        <f>'perkelas 7'!N18</f>
        <v>75</v>
      </c>
      <c r="O18" s="79">
        <f>'perkelas 7'!O18</f>
        <v>90</v>
      </c>
      <c r="P18" s="83">
        <f t="shared" si="0"/>
        <v>845</v>
      </c>
      <c r="Q18" s="95">
        <f t="shared" si="1"/>
        <v>76.8181818181818</v>
      </c>
      <c r="R18">
        <v>36</v>
      </c>
    </row>
    <row r="19" s="73" customFormat="1" spans="1:18">
      <c r="A19" s="81">
        <v>4</v>
      </c>
      <c r="B19" s="79">
        <f>'perkelas 7'!B19</f>
        <v>1818384004</v>
      </c>
      <c r="C19" s="80" t="str">
        <f>'perkelas 7'!C19</f>
        <v>ANASTASYA IRAWATI</v>
      </c>
      <c r="D19" s="79" t="str">
        <f>'perkelas 7'!D19</f>
        <v>7-A</v>
      </c>
      <c r="E19" s="79">
        <f>'perkelas 7'!E19</f>
        <v>97</v>
      </c>
      <c r="F19" s="79">
        <f>'perkelas 7'!F19</f>
        <v>93</v>
      </c>
      <c r="G19" s="79">
        <f>'perkelas 7'!G19</f>
        <v>78</v>
      </c>
      <c r="H19" s="79">
        <f>'perkelas 7'!H19</f>
        <v>78</v>
      </c>
      <c r="I19" s="79">
        <f>'perkelas 7'!I19</f>
        <v>90</v>
      </c>
      <c r="J19" s="79">
        <f>'perkelas 7'!J19</f>
        <v>60</v>
      </c>
      <c r="K19" s="79">
        <f>'perkelas 7'!K19</f>
        <v>75</v>
      </c>
      <c r="L19" s="79">
        <f>'perkelas 7'!L19</f>
        <v>98</v>
      </c>
      <c r="M19" s="79">
        <f>'perkelas 7'!M19</f>
        <v>75</v>
      </c>
      <c r="N19" s="79">
        <f>'perkelas 7'!N19</f>
        <v>76</v>
      </c>
      <c r="O19" s="79">
        <f>'perkelas 7'!O19</f>
        <v>100</v>
      </c>
      <c r="P19" s="83">
        <f t="shared" si="0"/>
        <v>920</v>
      </c>
      <c r="Q19" s="95">
        <f t="shared" si="1"/>
        <v>83.6363636363636</v>
      </c>
      <c r="R19">
        <v>5</v>
      </c>
    </row>
    <row r="20" s="73" customFormat="1" spans="1:18">
      <c r="A20" s="78">
        <v>5</v>
      </c>
      <c r="B20" s="79">
        <f>'perkelas 7'!B20</f>
        <v>1818384005</v>
      </c>
      <c r="C20" s="80" t="str">
        <f>'perkelas 7'!C20</f>
        <v>AULA AMMIMAH</v>
      </c>
      <c r="D20" s="79" t="str">
        <f>'perkelas 7'!D20</f>
        <v>7-A</v>
      </c>
      <c r="E20" s="79">
        <f>'perkelas 7'!E20</f>
        <v>85</v>
      </c>
      <c r="F20" s="79">
        <f>'perkelas 7'!F20</f>
        <v>82</v>
      </c>
      <c r="G20" s="79">
        <f>'perkelas 7'!G20</f>
        <v>77</v>
      </c>
      <c r="H20" s="79">
        <f>'perkelas 7'!H20</f>
        <v>75</v>
      </c>
      <c r="I20" s="79">
        <f>'perkelas 7'!I20</f>
        <v>83</v>
      </c>
      <c r="J20" s="79">
        <f>'perkelas 7'!J20</f>
        <v>70</v>
      </c>
      <c r="K20" s="79">
        <f>'perkelas 7'!K20</f>
        <v>73</v>
      </c>
      <c r="L20" s="79">
        <f>'perkelas 7'!L20</f>
        <v>97</v>
      </c>
      <c r="M20" s="79">
        <f>'perkelas 7'!M20</f>
        <v>71</v>
      </c>
      <c r="N20" s="79">
        <f>'perkelas 7'!N20</f>
        <v>79</v>
      </c>
      <c r="O20" s="79">
        <f>'perkelas 7'!O20</f>
        <v>95</v>
      </c>
      <c r="P20" s="83">
        <f t="shared" si="0"/>
        <v>887</v>
      </c>
      <c r="Q20" s="95">
        <f t="shared" si="1"/>
        <v>80.6363636363636</v>
      </c>
      <c r="R20">
        <v>14</v>
      </c>
    </row>
    <row r="21" s="73" customFormat="1" spans="1:18">
      <c r="A21" s="81">
        <v>6</v>
      </c>
      <c r="B21" s="79">
        <f>'perkelas 7'!B21</f>
        <v>1818384006</v>
      </c>
      <c r="C21" s="80" t="str">
        <f>'perkelas 7'!C21</f>
        <v>FARIDATUL AMALIYA</v>
      </c>
      <c r="D21" s="79" t="str">
        <f>'perkelas 7'!D21</f>
        <v>7-A</v>
      </c>
      <c r="E21" s="79">
        <f>'perkelas 7'!E21</f>
        <v>92</v>
      </c>
      <c r="F21" s="79">
        <f>'perkelas 7'!F21</f>
        <v>93</v>
      </c>
      <c r="G21" s="79">
        <f>'perkelas 7'!G21</f>
        <v>80</v>
      </c>
      <c r="H21" s="79">
        <f>'perkelas 7'!H21</f>
        <v>78</v>
      </c>
      <c r="I21" s="79">
        <f>'perkelas 7'!I21</f>
        <v>83</v>
      </c>
      <c r="J21" s="79">
        <f>'perkelas 7'!J21</f>
        <v>70</v>
      </c>
      <c r="K21" s="79">
        <f>'perkelas 7'!K21</f>
        <v>75</v>
      </c>
      <c r="L21" s="79">
        <f>'perkelas 7'!L21</f>
        <v>95</v>
      </c>
      <c r="M21" s="79">
        <f>'perkelas 7'!M21</f>
        <v>82</v>
      </c>
      <c r="N21" s="79">
        <f>'perkelas 7'!N21</f>
        <v>75</v>
      </c>
      <c r="O21" s="79">
        <f>'perkelas 7'!O21</f>
        <v>92</v>
      </c>
      <c r="P21" s="83">
        <f t="shared" si="0"/>
        <v>915</v>
      </c>
      <c r="Q21" s="95">
        <f t="shared" si="1"/>
        <v>83.1818181818182</v>
      </c>
      <c r="R21">
        <v>6</v>
      </c>
    </row>
    <row r="22" s="73" customFormat="1" spans="1:18">
      <c r="A22" s="78">
        <v>7</v>
      </c>
      <c r="B22" s="79">
        <f>'perkelas 7'!B22</f>
        <v>1818384007</v>
      </c>
      <c r="C22" s="80" t="str">
        <f>'perkelas 7'!C22</f>
        <v>FAUZI AHMAD ZAEKHAN</v>
      </c>
      <c r="D22" s="79" t="str">
        <f>'perkelas 7'!D22</f>
        <v>7-A</v>
      </c>
      <c r="E22" s="79">
        <f>'perkelas 7'!E22</f>
        <v>80</v>
      </c>
      <c r="F22" s="79">
        <f>'perkelas 7'!F22</f>
        <v>80</v>
      </c>
      <c r="G22" s="79">
        <f>'perkelas 7'!G22</f>
        <v>76</v>
      </c>
      <c r="H22" s="79">
        <f>'perkelas 7'!H22</f>
        <v>65</v>
      </c>
      <c r="I22" s="79">
        <f>'perkelas 7'!I22</f>
        <v>69</v>
      </c>
      <c r="J22" s="79">
        <f>'perkelas 7'!J22</f>
        <v>37</v>
      </c>
      <c r="K22" s="79">
        <f>'perkelas 7'!K22</f>
        <v>65</v>
      </c>
      <c r="L22" s="79">
        <f>'perkelas 7'!L22</f>
        <v>78</v>
      </c>
      <c r="M22" s="79">
        <f>'perkelas 7'!M22</f>
        <v>70</v>
      </c>
      <c r="N22" s="79">
        <f>'perkelas 7'!N22</f>
        <v>70</v>
      </c>
      <c r="O22" s="79">
        <f>'perkelas 7'!O22</f>
        <v>80</v>
      </c>
      <c r="P22" s="83">
        <f t="shared" si="0"/>
        <v>770</v>
      </c>
      <c r="Q22" s="95">
        <f t="shared" si="1"/>
        <v>70</v>
      </c>
      <c r="R22">
        <v>95</v>
      </c>
    </row>
    <row r="23" s="73" customFormat="1" spans="1:18">
      <c r="A23" s="81">
        <v>8</v>
      </c>
      <c r="B23" s="79">
        <f>'perkelas 7'!B23</f>
        <v>1818384008</v>
      </c>
      <c r="C23" s="80" t="str">
        <f>'perkelas 7'!C23</f>
        <v>FIRDA AULIA MUSTAFIDAH</v>
      </c>
      <c r="D23" s="79" t="str">
        <f>'perkelas 7'!D23</f>
        <v>7-A</v>
      </c>
      <c r="E23" s="79">
        <f>'perkelas 7'!E23</f>
        <v>90</v>
      </c>
      <c r="F23" s="79">
        <f>'perkelas 7'!F23</f>
        <v>87</v>
      </c>
      <c r="G23" s="79">
        <f>'perkelas 7'!G23</f>
        <v>78</v>
      </c>
      <c r="H23" s="79">
        <f>'perkelas 7'!H23</f>
        <v>77</v>
      </c>
      <c r="I23" s="79">
        <f>'perkelas 7'!I23</f>
        <v>88</v>
      </c>
      <c r="J23" s="79">
        <f>'perkelas 7'!J23</f>
        <v>65</v>
      </c>
      <c r="K23" s="79">
        <f>'perkelas 7'!K23</f>
        <v>70</v>
      </c>
      <c r="L23" s="79">
        <f>'perkelas 7'!L23</f>
        <v>88</v>
      </c>
      <c r="M23" s="79">
        <f>'perkelas 7'!M23</f>
        <v>71</v>
      </c>
      <c r="N23" s="79">
        <f>'perkelas 7'!N23</f>
        <v>79</v>
      </c>
      <c r="O23" s="79">
        <f>'perkelas 7'!O23</f>
        <v>98</v>
      </c>
      <c r="P23" s="83">
        <f t="shared" si="0"/>
        <v>891</v>
      </c>
      <c r="Q23" s="95">
        <f t="shared" si="1"/>
        <v>81</v>
      </c>
      <c r="R23">
        <v>12</v>
      </c>
    </row>
    <row r="24" s="73" customFormat="1" spans="1:18">
      <c r="A24" s="78">
        <v>9</v>
      </c>
      <c r="B24" s="79">
        <f>'perkelas 7'!B24</f>
        <v>1818384009</v>
      </c>
      <c r="C24" s="80" t="str">
        <f>'perkelas 7'!C24</f>
        <v>KHAILA AURA SABNA</v>
      </c>
      <c r="D24" s="79" t="str">
        <f>'perkelas 7'!D24</f>
        <v>7-A</v>
      </c>
      <c r="E24" s="79">
        <f>'perkelas 7'!E24</f>
        <v>90</v>
      </c>
      <c r="F24" s="79">
        <f>'perkelas 7'!F24</f>
        <v>87</v>
      </c>
      <c r="G24" s="79">
        <f>'perkelas 7'!G24</f>
        <v>70</v>
      </c>
      <c r="H24" s="79">
        <f>'perkelas 7'!H24</f>
        <v>73</v>
      </c>
      <c r="I24" s="79">
        <f>'perkelas 7'!I24</f>
        <v>89</v>
      </c>
      <c r="J24" s="79">
        <f>'perkelas 7'!J24</f>
        <v>67</v>
      </c>
      <c r="K24" s="79">
        <f>'perkelas 7'!K24</f>
        <v>68</v>
      </c>
      <c r="L24" s="79">
        <f>'perkelas 7'!L24</f>
        <v>97</v>
      </c>
      <c r="M24" s="79">
        <f>'perkelas 7'!M24</f>
        <v>70</v>
      </c>
      <c r="N24" s="79">
        <f>'perkelas 7'!N24</f>
        <v>80</v>
      </c>
      <c r="O24" s="79">
        <f>'perkelas 7'!O24</f>
        <v>95</v>
      </c>
      <c r="P24" s="83">
        <f t="shared" si="0"/>
        <v>886</v>
      </c>
      <c r="Q24" s="95">
        <f t="shared" si="1"/>
        <v>80.5454545454545</v>
      </c>
      <c r="R24">
        <v>15</v>
      </c>
    </row>
    <row r="25" s="73" customFormat="1" spans="1:18">
      <c r="A25" s="81">
        <v>10</v>
      </c>
      <c r="B25" s="79">
        <f>'perkelas 7'!B25</f>
        <v>1818384010</v>
      </c>
      <c r="C25" s="80" t="str">
        <f>'perkelas 7'!C25</f>
        <v>LINA SILVIANA</v>
      </c>
      <c r="D25" s="79" t="str">
        <f>'perkelas 7'!D25</f>
        <v>7-A</v>
      </c>
      <c r="E25" s="79">
        <f>'perkelas 7'!E25</f>
        <v>92</v>
      </c>
      <c r="F25" s="79">
        <f>'perkelas 7'!F25</f>
        <v>90</v>
      </c>
      <c r="G25" s="79">
        <f>'perkelas 7'!G25</f>
        <v>78</v>
      </c>
      <c r="H25" s="79">
        <f>'perkelas 7'!H25</f>
        <v>83</v>
      </c>
      <c r="I25" s="79">
        <f>'perkelas 7'!I25</f>
        <v>86</v>
      </c>
      <c r="J25" s="79">
        <f>'perkelas 7'!J25</f>
        <v>62</v>
      </c>
      <c r="K25" s="79">
        <f>'perkelas 7'!K25</f>
        <v>68</v>
      </c>
      <c r="L25" s="79">
        <f>'perkelas 7'!L25</f>
        <v>97</v>
      </c>
      <c r="M25" s="79">
        <f>'perkelas 7'!M25</f>
        <v>58</v>
      </c>
      <c r="N25" s="79">
        <f>'perkelas 7'!N25</f>
        <v>73</v>
      </c>
      <c r="O25" s="79">
        <f>'perkelas 7'!O25</f>
        <v>93</v>
      </c>
      <c r="P25" s="83">
        <f t="shared" si="0"/>
        <v>880</v>
      </c>
      <c r="Q25" s="95">
        <f t="shared" si="1"/>
        <v>80</v>
      </c>
      <c r="R25">
        <v>19</v>
      </c>
    </row>
    <row r="26" s="73" customFormat="1" spans="1:18">
      <c r="A26" s="78">
        <v>11</v>
      </c>
      <c r="B26" s="79">
        <f>'perkelas 7'!B26</f>
        <v>1818384011</v>
      </c>
      <c r="C26" s="80" t="str">
        <f>'perkelas 7'!C26</f>
        <v>MARSHA DWI ANGGRAINI</v>
      </c>
      <c r="D26" s="79" t="str">
        <f>'perkelas 7'!D26</f>
        <v>7-A</v>
      </c>
      <c r="E26" s="79">
        <f>'perkelas 7'!E26</f>
        <v>82</v>
      </c>
      <c r="F26" s="79">
        <f>'perkelas 7'!F26</f>
        <v>87</v>
      </c>
      <c r="G26" s="79">
        <f>'perkelas 7'!G26</f>
        <v>73</v>
      </c>
      <c r="H26" s="79">
        <f>'perkelas 7'!H26</f>
        <v>68</v>
      </c>
      <c r="I26" s="79">
        <f>'perkelas 7'!I26</f>
        <v>83</v>
      </c>
      <c r="J26" s="79">
        <f>'perkelas 7'!J26</f>
        <v>57</v>
      </c>
      <c r="K26" s="79">
        <f>'perkelas 7'!K26</f>
        <v>55</v>
      </c>
      <c r="L26" s="79">
        <f>'perkelas 7'!L26</f>
        <v>90</v>
      </c>
      <c r="M26" s="79">
        <f>'perkelas 7'!M26</f>
        <v>58</v>
      </c>
      <c r="N26" s="79">
        <f>'perkelas 7'!N26</f>
        <v>68</v>
      </c>
      <c r="O26" s="79">
        <f>'perkelas 7'!O26</f>
        <v>78</v>
      </c>
      <c r="P26" s="83">
        <f t="shared" si="0"/>
        <v>799</v>
      </c>
      <c r="Q26" s="95">
        <f t="shared" si="1"/>
        <v>72.6363636363636</v>
      </c>
      <c r="R26">
        <v>71</v>
      </c>
    </row>
    <row r="27" s="73" customFormat="1" spans="1:18">
      <c r="A27" s="81">
        <v>12</v>
      </c>
      <c r="B27" s="79">
        <f>'perkelas 7'!B27</f>
        <v>1818384012</v>
      </c>
      <c r="C27" s="80" t="str">
        <f>'perkelas 7'!C27</f>
        <v>MAZDALINA HAIFA</v>
      </c>
      <c r="D27" s="79" t="str">
        <f>'perkelas 7'!D27</f>
        <v>7-A</v>
      </c>
      <c r="E27" s="79">
        <f>'perkelas 7'!E27</f>
        <v>95</v>
      </c>
      <c r="F27" s="79">
        <f>'perkelas 7'!F27</f>
        <v>90</v>
      </c>
      <c r="G27" s="79">
        <f>'perkelas 7'!G27</f>
        <v>72</v>
      </c>
      <c r="H27" s="79">
        <f>'perkelas 7'!H27</f>
        <v>92</v>
      </c>
      <c r="I27" s="79">
        <f>'perkelas 7'!I27</f>
        <v>94</v>
      </c>
      <c r="J27" s="79">
        <f>'perkelas 7'!J27</f>
        <v>77</v>
      </c>
      <c r="K27" s="79">
        <f>'perkelas 7'!K27</f>
        <v>82</v>
      </c>
      <c r="L27" s="79">
        <f>'perkelas 7'!L27</f>
        <v>97</v>
      </c>
      <c r="M27" s="79">
        <f>'perkelas 7'!M27</f>
        <v>66</v>
      </c>
      <c r="N27" s="79">
        <f>'perkelas 7'!N27</f>
        <v>81</v>
      </c>
      <c r="O27" s="79">
        <f>'perkelas 7'!O27</f>
        <v>98</v>
      </c>
      <c r="P27" s="83">
        <f t="shared" si="0"/>
        <v>944</v>
      </c>
      <c r="Q27" s="95">
        <f t="shared" si="1"/>
        <v>85.8181818181818</v>
      </c>
      <c r="R27">
        <v>1</v>
      </c>
    </row>
    <row r="28" s="73" customFormat="1" spans="1:18">
      <c r="A28" s="78">
        <v>13</v>
      </c>
      <c r="B28" s="79">
        <f>'perkelas 7'!B28</f>
        <v>1818384013</v>
      </c>
      <c r="C28" s="80" t="str">
        <f>'perkelas 7'!C28</f>
        <v>MILDA AYU AKMILA</v>
      </c>
      <c r="D28" s="79" t="str">
        <f>'perkelas 7'!D28</f>
        <v>7-A</v>
      </c>
      <c r="E28" s="79">
        <f>'perkelas 7'!E28</f>
        <v>87</v>
      </c>
      <c r="F28" s="79">
        <f>'perkelas 7'!F28</f>
        <v>79</v>
      </c>
      <c r="G28" s="79">
        <f>'perkelas 7'!G28</f>
        <v>73</v>
      </c>
      <c r="H28" s="79">
        <f>'perkelas 7'!H28</f>
        <v>77</v>
      </c>
      <c r="I28" s="79">
        <f>'perkelas 7'!I28</f>
        <v>83</v>
      </c>
      <c r="J28" s="79">
        <f>'perkelas 7'!J28</f>
        <v>53</v>
      </c>
      <c r="K28" s="79">
        <f>'perkelas 7'!K28</f>
        <v>63</v>
      </c>
      <c r="L28" s="79">
        <f>'perkelas 7'!L28</f>
        <v>97</v>
      </c>
      <c r="M28" s="79">
        <f>'perkelas 7'!M28</f>
        <v>71</v>
      </c>
      <c r="N28" s="79">
        <f>'perkelas 7'!N28</f>
        <v>75</v>
      </c>
      <c r="O28" s="79">
        <f>'perkelas 7'!O28</f>
        <v>88</v>
      </c>
      <c r="P28" s="83">
        <f t="shared" si="0"/>
        <v>846</v>
      </c>
      <c r="Q28" s="95">
        <f t="shared" si="1"/>
        <v>76.9090909090909</v>
      </c>
      <c r="R28">
        <v>33</v>
      </c>
    </row>
    <row r="29" s="73" customFormat="1" spans="1:18">
      <c r="A29" s="81">
        <v>14</v>
      </c>
      <c r="B29" s="79">
        <f>'perkelas 7'!B29</f>
        <v>1818384014</v>
      </c>
      <c r="C29" s="80" t="str">
        <f>'perkelas 7'!C29</f>
        <v>MOHAMAD ADRIAN YUSTINOVA</v>
      </c>
      <c r="D29" s="79" t="str">
        <f>'perkelas 7'!D29</f>
        <v>7-A</v>
      </c>
      <c r="E29" s="79">
        <f>'perkelas 7'!E29</f>
        <v>68</v>
      </c>
      <c r="F29" s="79">
        <f>'perkelas 7'!F29</f>
        <v>89</v>
      </c>
      <c r="G29" s="79">
        <f>'perkelas 7'!G29</f>
        <v>73</v>
      </c>
      <c r="H29" s="79">
        <f>'perkelas 7'!H29</f>
        <v>63</v>
      </c>
      <c r="I29" s="79">
        <f>'perkelas 7'!I29</f>
        <v>92</v>
      </c>
      <c r="J29" s="79">
        <f>'perkelas 7'!J29</f>
        <v>52</v>
      </c>
      <c r="K29" s="79">
        <f>'perkelas 7'!K29</f>
        <v>75</v>
      </c>
      <c r="L29" s="79">
        <f>'perkelas 7'!L29</f>
        <v>88</v>
      </c>
      <c r="M29" s="79">
        <f>'perkelas 7'!M29</f>
        <v>63</v>
      </c>
      <c r="N29" s="79">
        <f>'perkelas 7'!N29</f>
        <v>73</v>
      </c>
      <c r="O29" s="79">
        <f>'perkelas 7'!O29</f>
        <v>93</v>
      </c>
      <c r="P29" s="83">
        <f t="shared" si="0"/>
        <v>829</v>
      </c>
      <c r="Q29" s="95">
        <f t="shared" si="1"/>
        <v>75.3636363636364</v>
      </c>
      <c r="R29">
        <v>45</v>
      </c>
    </row>
    <row r="30" s="73" customFormat="1" spans="1:18">
      <c r="A30" s="78">
        <v>15</v>
      </c>
      <c r="B30" s="79">
        <f>'perkelas 7'!B30</f>
        <v>1818384015</v>
      </c>
      <c r="C30" s="80" t="str">
        <f>'perkelas 7'!C30</f>
        <v>MUHAMMAD FACHRIL AZMI NOOR</v>
      </c>
      <c r="D30" s="79" t="str">
        <f>'perkelas 7'!D30</f>
        <v>7-A</v>
      </c>
      <c r="E30" s="79">
        <f>'perkelas 7'!E30</f>
        <v>85</v>
      </c>
      <c r="F30" s="79">
        <f>'perkelas 7'!F30</f>
        <v>83</v>
      </c>
      <c r="G30" s="79">
        <f>'perkelas 7'!G30</f>
        <v>87</v>
      </c>
      <c r="H30" s="79">
        <f>'perkelas 7'!H30</f>
        <v>88</v>
      </c>
      <c r="I30" s="79">
        <f>'perkelas 7'!I30</f>
        <v>93</v>
      </c>
      <c r="J30" s="79">
        <f>'perkelas 7'!J30</f>
        <v>60</v>
      </c>
      <c r="K30" s="79">
        <f>'perkelas 7'!K30</f>
        <v>85</v>
      </c>
      <c r="L30" s="79">
        <f>'perkelas 7'!L30</f>
        <v>90</v>
      </c>
      <c r="M30" s="79">
        <f>'perkelas 7'!M30</f>
        <v>76</v>
      </c>
      <c r="N30" s="79">
        <f>'perkelas 7'!N30</f>
        <v>84</v>
      </c>
      <c r="O30" s="79">
        <f>'perkelas 7'!O30</f>
        <v>97</v>
      </c>
      <c r="P30" s="83">
        <f t="shared" si="0"/>
        <v>928</v>
      </c>
      <c r="Q30" s="95">
        <f t="shared" si="1"/>
        <v>84.3636363636364</v>
      </c>
      <c r="R30">
        <v>3</v>
      </c>
    </row>
    <row r="31" s="73" customFormat="1" spans="1:18">
      <c r="A31" s="81">
        <v>16</v>
      </c>
      <c r="B31" s="79">
        <f>'perkelas 7'!B31</f>
        <v>1818384016</v>
      </c>
      <c r="C31" s="80" t="str">
        <f>'perkelas 7'!C31</f>
        <v>MUHAMMAD FAHRIL RIZIQ</v>
      </c>
      <c r="D31" s="79" t="str">
        <f>'perkelas 7'!D31</f>
        <v>7-A</v>
      </c>
      <c r="E31" s="79">
        <f>'perkelas 7'!E31</f>
        <v>77</v>
      </c>
      <c r="F31" s="79">
        <f>'perkelas 7'!F31</f>
        <v>80</v>
      </c>
      <c r="G31" s="79">
        <f>'perkelas 7'!G31</f>
        <v>77</v>
      </c>
      <c r="H31" s="79">
        <f>'perkelas 7'!H31</f>
        <v>77</v>
      </c>
      <c r="I31" s="79">
        <f>'perkelas 7'!I31</f>
        <v>80</v>
      </c>
      <c r="J31" s="79">
        <f>'perkelas 7'!J31</f>
        <v>53</v>
      </c>
      <c r="K31" s="79">
        <f>'perkelas 7'!K31</f>
        <v>68</v>
      </c>
      <c r="L31" s="79">
        <f>'perkelas 7'!L31</f>
        <v>93</v>
      </c>
      <c r="M31" s="79">
        <f>'perkelas 7'!M31</f>
        <v>63</v>
      </c>
      <c r="N31" s="79">
        <f>'perkelas 7'!N31</f>
        <v>66</v>
      </c>
      <c r="O31" s="79">
        <f>'perkelas 7'!O31</f>
        <v>75</v>
      </c>
      <c r="P31" s="83">
        <f t="shared" si="0"/>
        <v>809</v>
      </c>
      <c r="Q31" s="95">
        <f t="shared" si="1"/>
        <v>73.5454545454545</v>
      </c>
      <c r="R31">
        <v>61</v>
      </c>
    </row>
    <row r="32" s="73" customFormat="1" spans="1:18">
      <c r="A32" s="78">
        <v>17</v>
      </c>
      <c r="B32" s="79">
        <f>'perkelas 7'!B32</f>
        <v>1818384017</v>
      </c>
      <c r="C32" s="80" t="str">
        <f>'perkelas 7'!C32</f>
        <v>MUHAMMAD RIHAN DZATUL NAQY</v>
      </c>
      <c r="D32" s="79" t="str">
        <f>'perkelas 7'!D32</f>
        <v>7-A</v>
      </c>
      <c r="E32" s="79">
        <f>'perkelas 7'!E32</f>
        <v>70</v>
      </c>
      <c r="F32" s="79">
        <f>'perkelas 7'!F32</f>
        <v>59</v>
      </c>
      <c r="G32" s="79">
        <f>'perkelas 7'!G32</f>
        <v>82</v>
      </c>
      <c r="H32" s="79">
        <f>'perkelas 7'!H32</f>
        <v>58</v>
      </c>
      <c r="I32" s="79">
        <f>'perkelas 7'!I32</f>
        <v>84</v>
      </c>
      <c r="J32" s="79">
        <f>'perkelas 7'!J32</f>
        <v>62</v>
      </c>
      <c r="K32" s="79">
        <f>'perkelas 7'!K32</f>
        <v>62</v>
      </c>
      <c r="L32" s="79">
        <f>'perkelas 7'!L32</f>
        <v>95</v>
      </c>
      <c r="M32" s="79">
        <f>'perkelas 7'!M32</f>
        <v>50</v>
      </c>
      <c r="N32" s="79">
        <f>'perkelas 7'!N32</f>
        <v>68</v>
      </c>
      <c r="O32" s="79">
        <f>'perkelas 7'!O32</f>
        <v>78</v>
      </c>
      <c r="P32" s="83">
        <f t="shared" si="0"/>
        <v>768</v>
      </c>
      <c r="Q32" s="95">
        <f t="shared" si="1"/>
        <v>69.8181818181818</v>
      </c>
      <c r="R32">
        <v>99</v>
      </c>
    </row>
    <row r="33" s="73" customFormat="1" spans="1:18">
      <c r="A33" s="81">
        <v>18</v>
      </c>
      <c r="B33" s="79">
        <f>'perkelas 7'!B33</f>
        <v>1818384018</v>
      </c>
      <c r="C33" s="80" t="str">
        <f>'perkelas 7'!C33</f>
        <v>MUHAMMAD RIZKY BAYU PRASETYO</v>
      </c>
      <c r="D33" s="79" t="str">
        <f>'perkelas 7'!D33</f>
        <v>7-A</v>
      </c>
      <c r="E33" s="79">
        <f>'perkelas 7'!E33</f>
        <v>95</v>
      </c>
      <c r="F33" s="79">
        <f>'perkelas 7'!F33</f>
        <v>79</v>
      </c>
      <c r="G33" s="79">
        <f>'perkelas 7'!G33</f>
        <v>77</v>
      </c>
      <c r="H33" s="79">
        <f>'perkelas 7'!H33</f>
        <v>92</v>
      </c>
      <c r="I33" s="79">
        <f>'perkelas 7'!I33</f>
        <v>92</v>
      </c>
      <c r="J33" s="79">
        <f>'perkelas 7'!J33</f>
        <v>65</v>
      </c>
      <c r="K33" s="79">
        <f>'perkelas 7'!K33</f>
        <v>83</v>
      </c>
      <c r="L33" s="79">
        <f>'perkelas 7'!L33</f>
        <v>98</v>
      </c>
      <c r="M33" s="79">
        <f>'perkelas 7'!M33</f>
        <v>78</v>
      </c>
      <c r="N33" s="79">
        <f>'perkelas 7'!N33</f>
        <v>81</v>
      </c>
      <c r="O33" s="79">
        <f>'perkelas 7'!O33</f>
        <v>93</v>
      </c>
      <c r="P33" s="83">
        <f t="shared" si="0"/>
        <v>933</v>
      </c>
      <c r="Q33" s="95">
        <f t="shared" si="1"/>
        <v>84.8181818181818</v>
      </c>
      <c r="R33">
        <v>2</v>
      </c>
    </row>
    <row r="34" s="73" customFormat="1" spans="1:18">
      <c r="A34" s="78">
        <v>19</v>
      </c>
      <c r="B34" s="79">
        <f>'perkelas 7'!B34</f>
        <v>1818384019</v>
      </c>
      <c r="C34" s="80" t="str">
        <f>'perkelas 7'!C34</f>
        <v>MUHAMMAD ROSID HIDAYATTULLAH</v>
      </c>
      <c r="D34" s="79" t="str">
        <f>'perkelas 7'!D34</f>
        <v>7-A</v>
      </c>
      <c r="E34" s="79">
        <f>'perkelas 7'!E34</f>
        <v>78</v>
      </c>
      <c r="F34" s="79">
        <f>'perkelas 7'!F34</f>
        <v>73</v>
      </c>
      <c r="G34" s="79">
        <f>'perkelas 7'!G34</f>
        <v>68</v>
      </c>
      <c r="H34" s="79">
        <f>'perkelas 7'!H34</f>
        <v>67</v>
      </c>
      <c r="I34" s="79">
        <f>'perkelas 7'!I34</f>
        <v>72</v>
      </c>
      <c r="J34" s="79">
        <f>'perkelas 7'!J34</f>
        <v>40</v>
      </c>
      <c r="K34" s="79">
        <f>'perkelas 7'!K34</f>
        <v>68</v>
      </c>
      <c r="L34" s="79">
        <f>'perkelas 7'!L34</f>
        <v>90</v>
      </c>
      <c r="M34" s="79">
        <f>'perkelas 7'!M34</f>
        <v>66</v>
      </c>
      <c r="N34" s="79">
        <f>'perkelas 7'!N34</f>
        <v>72</v>
      </c>
      <c r="O34" s="79">
        <f>'perkelas 7'!O34</f>
        <v>72</v>
      </c>
      <c r="P34" s="83">
        <f t="shared" si="0"/>
        <v>766</v>
      </c>
      <c r="Q34" s="95">
        <f t="shared" si="1"/>
        <v>69.6363636363636</v>
      </c>
      <c r="R34">
        <v>101</v>
      </c>
    </row>
    <row r="35" s="73" customFormat="1" spans="1:18">
      <c r="A35" s="81">
        <v>20</v>
      </c>
      <c r="B35" s="79">
        <f>'perkelas 7'!B35</f>
        <v>1818384020</v>
      </c>
      <c r="C35" s="80" t="str">
        <f>'perkelas 7'!C35</f>
        <v>NABIL HIBBAN HARDIAN</v>
      </c>
      <c r="D35" s="79" t="str">
        <f>'perkelas 7'!D35</f>
        <v>7-A</v>
      </c>
      <c r="E35" s="79">
        <f>'perkelas 7'!E35</f>
        <v>60</v>
      </c>
      <c r="F35" s="79">
        <f>'perkelas 7'!F35</f>
        <v>85</v>
      </c>
      <c r="G35" s="79">
        <f>'perkelas 7'!G35</f>
        <v>73</v>
      </c>
      <c r="H35" s="79">
        <f>'perkelas 7'!H35</f>
        <v>97</v>
      </c>
      <c r="I35" s="79">
        <f>'perkelas 7'!I35</f>
        <v>91</v>
      </c>
      <c r="J35" s="79">
        <f>'perkelas 7'!J35</f>
        <v>53</v>
      </c>
      <c r="K35" s="79">
        <f>'perkelas 7'!K35</f>
        <v>73</v>
      </c>
      <c r="L35" s="79">
        <f>'perkelas 7'!L35</f>
        <v>88</v>
      </c>
      <c r="M35" s="79">
        <f>'perkelas 7'!M35</f>
        <v>60</v>
      </c>
      <c r="N35" s="79">
        <f>'perkelas 7'!N35</f>
        <v>67</v>
      </c>
      <c r="O35" s="79">
        <f>'perkelas 7'!O35</f>
        <v>92</v>
      </c>
      <c r="P35" s="83">
        <f t="shared" si="0"/>
        <v>839</v>
      </c>
      <c r="Q35" s="95">
        <f t="shared" si="1"/>
        <v>76.2727272727273</v>
      </c>
      <c r="R35">
        <v>39</v>
      </c>
    </row>
    <row r="36" s="73" customFormat="1" spans="1:18">
      <c r="A36" s="78">
        <v>21</v>
      </c>
      <c r="B36" s="79">
        <f>'perkelas 7'!B36</f>
        <v>1818384021</v>
      </c>
      <c r="C36" s="80" t="str">
        <f>'perkelas 7'!C36</f>
        <v>NAILA HANIYATUS TSANIYAH</v>
      </c>
      <c r="D36" s="79" t="str">
        <f>'perkelas 7'!D36</f>
        <v>7-A</v>
      </c>
      <c r="E36" s="79">
        <f>'perkelas 7'!E36</f>
        <v>88</v>
      </c>
      <c r="F36" s="79">
        <f>'perkelas 7'!F36</f>
        <v>89</v>
      </c>
      <c r="G36" s="79">
        <f>'perkelas 7'!G36</f>
        <v>78</v>
      </c>
      <c r="H36" s="79">
        <f>'perkelas 7'!H36</f>
        <v>87</v>
      </c>
      <c r="I36" s="79">
        <f>'perkelas 7'!I36</f>
        <v>90</v>
      </c>
      <c r="J36" s="79">
        <f>'perkelas 7'!J36</f>
        <v>72</v>
      </c>
      <c r="K36" s="79">
        <f>'perkelas 7'!K36</f>
        <v>75</v>
      </c>
      <c r="L36" s="79">
        <f>'perkelas 7'!L36</f>
        <v>97</v>
      </c>
      <c r="M36" s="79">
        <f>'perkelas 7'!M36</f>
        <v>80</v>
      </c>
      <c r="N36" s="79">
        <f>'perkelas 7'!N36</f>
        <v>71</v>
      </c>
      <c r="O36" s="79">
        <f>'perkelas 7'!O36</f>
        <v>83</v>
      </c>
      <c r="P36" s="83">
        <f t="shared" si="0"/>
        <v>910</v>
      </c>
      <c r="Q36" s="95">
        <f t="shared" si="1"/>
        <v>82.7272727272727</v>
      </c>
      <c r="R36">
        <v>8</v>
      </c>
    </row>
    <row r="37" s="73" customFormat="1" spans="1:18">
      <c r="A37" s="81">
        <v>22</v>
      </c>
      <c r="B37" s="79">
        <f>'perkelas 7'!B37</f>
        <v>1818384022</v>
      </c>
      <c r="C37" s="80" t="str">
        <f>'perkelas 7'!C37</f>
        <v>NAILA ILTIQOUR RIZQIYAH</v>
      </c>
      <c r="D37" s="79" t="str">
        <f>'perkelas 7'!D37</f>
        <v>7-A</v>
      </c>
      <c r="E37" s="79">
        <f>'perkelas 7'!E37</f>
        <v>87</v>
      </c>
      <c r="F37" s="79">
        <f>'perkelas 7'!F37</f>
        <v>82</v>
      </c>
      <c r="G37" s="79">
        <f>'perkelas 7'!G37</f>
        <v>72</v>
      </c>
      <c r="H37" s="79">
        <f>'perkelas 7'!H37</f>
        <v>63</v>
      </c>
      <c r="I37" s="79">
        <f>'perkelas 7'!I37</f>
        <v>80</v>
      </c>
      <c r="J37" s="79">
        <f>'perkelas 7'!J37</f>
        <v>43</v>
      </c>
      <c r="K37" s="79">
        <f>'perkelas 7'!K37</f>
        <v>73</v>
      </c>
      <c r="L37" s="79">
        <f>'perkelas 7'!L37</f>
        <v>75</v>
      </c>
      <c r="M37" s="79">
        <f>'perkelas 7'!M37</f>
        <v>50</v>
      </c>
      <c r="N37" s="79">
        <f>'perkelas 7'!N37</f>
        <v>75</v>
      </c>
      <c r="O37" s="79">
        <f>'perkelas 7'!O37</f>
        <v>78</v>
      </c>
      <c r="P37" s="83">
        <f t="shared" si="0"/>
        <v>778</v>
      </c>
      <c r="Q37" s="95">
        <f t="shared" si="1"/>
        <v>70.7272727272727</v>
      </c>
      <c r="R37">
        <v>87</v>
      </c>
    </row>
    <row r="38" s="73" customFormat="1" spans="1:18">
      <c r="A38" s="78">
        <v>23</v>
      </c>
      <c r="B38" s="79">
        <f>'perkelas 7'!B38</f>
        <v>1818384023</v>
      </c>
      <c r="C38" s="80" t="str">
        <f>'perkelas 7'!C38</f>
        <v>NAJWA ASLAMI</v>
      </c>
      <c r="D38" s="79" t="str">
        <f>'perkelas 7'!D38</f>
        <v>7-A</v>
      </c>
      <c r="E38" s="79">
        <f>'perkelas 7'!E38</f>
        <v>90</v>
      </c>
      <c r="F38" s="79">
        <f>'perkelas 7'!F38</f>
        <v>82</v>
      </c>
      <c r="G38" s="79">
        <f>'perkelas 7'!G38</f>
        <v>73</v>
      </c>
      <c r="H38" s="79">
        <f>'perkelas 7'!H38</f>
        <v>80</v>
      </c>
      <c r="I38" s="79">
        <f>'perkelas 7'!I38</f>
        <v>60</v>
      </c>
      <c r="J38" s="79">
        <f>'perkelas 7'!J38</f>
        <v>62</v>
      </c>
      <c r="K38" s="79">
        <f>'perkelas 7'!K38</f>
        <v>68</v>
      </c>
      <c r="L38" s="79">
        <f>'perkelas 7'!L38</f>
        <v>95</v>
      </c>
      <c r="M38" s="79">
        <f>'perkelas 7'!M38</f>
        <v>58</v>
      </c>
      <c r="N38" s="79">
        <f>'perkelas 7'!N38</f>
        <v>81</v>
      </c>
      <c r="O38" s="79">
        <f>'perkelas 7'!O38</f>
        <v>93</v>
      </c>
      <c r="P38" s="83">
        <f t="shared" si="0"/>
        <v>842</v>
      </c>
      <c r="Q38" s="95">
        <f t="shared" si="1"/>
        <v>76.5454545454545</v>
      </c>
      <c r="R38">
        <v>37</v>
      </c>
    </row>
    <row r="39" s="73" customFormat="1" spans="1:18">
      <c r="A39" s="81">
        <v>24</v>
      </c>
      <c r="B39" s="79">
        <f>'perkelas 7'!B39</f>
        <v>1818384024</v>
      </c>
      <c r="C39" s="80" t="str">
        <f>'perkelas 7'!C39</f>
        <v>NURKHOLIK ABDUL GHONI</v>
      </c>
      <c r="D39" s="79" t="str">
        <f>'perkelas 7'!D39</f>
        <v>7-A</v>
      </c>
      <c r="E39" s="79">
        <f>'perkelas 7'!E39</f>
        <v>80</v>
      </c>
      <c r="F39" s="79">
        <f>'perkelas 7'!F39</f>
        <v>72</v>
      </c>
      <c r="G39" s="79">
        <f>'perkelas 7'!G39</f>
        <v>82</v>
      </c>
      <c r="H39" s="79">
        <f>'perkelas 7'!H39</f>
        <v>67</v>
      </c>
      <c r="I39" s="79">
        <f>'perkelas 7'!I39</f>
        <v>69</v>
      </c>
      <c r="J39" s="79">
        <f>'perkelas 7'!J39</f>
        <v>28</v>
      </c>
      <c r="K39" s="79">
        <f>'perkelas 7'!K39</f>
        <v>70</v>
      </c>
      <c r="L39" s="79">
        <f>'perkelas 7'!L39</f>
        <v>82</v>
      </c>
      <c r="M39" s="79">
        <f>'perkelas 7'!M39</f>
        <v>85</v>
      </c>
      <c r="N39" s="79">
        <f>'perkelas 7'!N39</f>
        <v>67</v>
      </c>
      <c r="O39" s="79">
        <f>'perkelas 7'!O39</f>
        <v>72</v>
      </c>
      <c r="P39" s="83">
        <f t="shared" si="0"/>
        <v>774</v>
      </c>
      <c r="Q39" s="95">
        <f t="shared" si="1"/>
        <v>70.3636363636364</v>
      </c>
      <c r="R39">
        <v>92</v>
      </c>
    </row>
    <row r="40" s="73" customFormat="1" spans="1:18">
      <c r="A40" s="78">
        <v>25</v>
      </c>
      <c r="B40" s="79">
        <f>'perkelas 7'!B40</f>
        <v>1818384025</v>
      </c>
      <c r="C40" s="80" t="str">
        <f>'perkelas 7'!C40</f>
        <v>RIKA ALIMATUS SAHARANI</v>
      </c>
      <c r="D40" s="79" t="str">
        <f>'perkelas 7'!D40</f>
        <v>7-A</v>
      </c>
      <c r="E40" s="79">
        <f>'perkelas 7'!E40</f>
        <v>93</v>
      </c>
      <c r="F40" s="79">
        <f>'perkelas 7'!F40</f>
        <v>87</v>
      </c>
      <c r="G40" s="79">
        <f>'perkelas 7'!G40</f>
        <v>73</v>
      </c>
      <c r="H40" s="79">
        <f>'perkelas 7'!H40</f>
        <v>77</v>
      </c>
      <c r="I40" s="79">
        <f>'perkelas 7'!I40</f>
        <v>86</v>
      </c>
      <c r="J40" s="79">
        <f>'perkelas 7'!J40</f>
        <v>60</v>
      </c>
      <c r="K40" s="79">
        <f>'perkelas 7'!K40</f>
        <v>70</v>
      </c>
      <c r="L40" s="79">
        <f>'perkelas 7'!L40</f>
        <v>95</v>
      </c>
      <c r="M40" s="79">
        <f>'perkelas 7'!M40</f>
        <v>71</v>
      </c>
      <c r="N40" s="79">
        <f>'perkelas 7'!N40</f>
        <v>78</v>
      </c>
      <c r="O40" s="79">
        <f>'perkelas 7'!O40</f>
        <v>93</v>
      </c>
      <c r="P40" s="83">
        <f t="shared" si="0"/>
        <v>883</v>
      </c>
      <c r="Q40" s="95">
        <f t="shared" si="1"/>
        <v>80.2727272727273</v>
      </c>
      <c r="R40">
        <v>17</v>
      </c>
    </row>
    <row r="41" s="73" customFormat="1" spans="1:18">
      <c r="A41" s="81">
        <v>26</v>
      </c>
      <c r="B41" s="79">
        <f>'perkelas 7'!B41</f>
        <v>1818384026</v>
      </c>
      <c r="C41" s="80" t="str">
        <f>'perkelas 7'!C41</f>
        <v>RIVANI SAFITRIA ROHMAH</v>
      </c>
      <c r="D41" s="79" t="str">
        <f>'perkelas 7'!D41</f>
        <v>7-A</v>
      </c>
      <c r="E41" s="79">
        <f>'perkelas 7'!E41</f>
        <v>80</v>
      </c>
      <c r="F41" s="79">
        <f>'perkelas 7'!F41</f>
        <v>72</v>
      </c>
      <c r="G41" s="79">
        <f>'perkelas 7'!G41</f>
        <v>83</v>
      </c>
      <c r="H41" s="79">
        <f>'perkelas 7'!H41</f>
        <v>90</v>
      </c>
      <c r="I41" s="79">
        <f>'perkelas 7'!I41</f>
        <v>80</v>
      </c>
      <c r="J41" s="79">
        <f>'perkelas 7'!J41</f>
        <v>53</v>
      </c>
      <c r="K41" s="79">
        <f>'perkelas 7'!K41</f>
        <v>68</v>
      </c>
      <c r="L41" s="79">
        <f>'perkelas 7'!L41</f>
        <v>85</v>
      </c>
      <c r="M41" s="79">
        <f>'perkelas 7'!M41</f>
        <v>76</v>
      </c>
      <c r="N41" s="79">
        <f>'perkelas 7'!N41</f>
        <v>77</v>
      </c>
      <c r="O41" s="79">
        <f>'perkelas 7'!O41</f>
        <v>92</v>
      </c>
      <c r="P41" s="83">
        <f t="shared" si="0"/>
        <v>856</v>
      </c>
      <c r="Q41" s="95">
        <f t="shared" si="1"/>
        <v>77.8181818181818</v>
      </c>
      <c r="R41">
        <v>27</v>
      </c>
    </row>
    <row r="42" s="73" customFormat="1" spans="1:18">
      <c r="A42" s="78">
        <v>27</v>
      </c>
      <c r="B42" s="79">
        <f>'perkelas 7'!B42</f>
        <v>1818384027</v>
      </c>
      <c r="C42" s="80" t="str">
        <f>'perkelas 7'!C42</f>
        <v>SALMA AMBAR SHOBIROH</v>
      </c>
      <c r="D42" s="79" t="str">
        <f>'perkelas 7'!D42</f>
        <v>7-A</v>
      </c>
      <c r="E42" s="79">
        <f>'perkelas 7'!E42</f>
        <v>95</v>
      </c>
      <c r="F42" s="79">
        <f>'perkelas 7'!F42</f>
        <v>83</v>
      </c>
      <c r="G42" s="79">
        <f>'perkelas 7'!G42</f>
        <v>83</v>
      </c>
      <c r="H42" s="79">
        <f>'perkelas 7'!H42</f>
        <v>72</v>
      </c>
      <c r="I42" s="79">
        <f>'perkelas 7'!I42</f>
        <v>85</v>
      </c>
      <c r="J42" s="79">
        <f>'perkelas 7'!J42</f>
        <v>68</v>
      </c>
      <c r="K42" s="79">
        <f>'perkelas 7'!K42</f>
        <v>76</v>
      </c>
      <c r="L42" s="79">
        <f>'perkelas 7'!L42</f>
        <v>93</v>
      </c>
      <c r="M42" s="79">
        <f>'perkelas 7'!M42</f>
        <v>68</v>
      </c>
      <c r="N42" s="79">
        <f>'perkelas 7'!N42</f>
        <v>74</v>
      </c>
      <c r="O42" s="79">
        <f>'perkelas 7'!O42</f>
        <v>97</v>
      </c>
      <c r="P42" s="83">
        <f t="shared" si="0"/>
        <v>894</v>
      </c>
      <c r="Q42" s="95">
        <f t="shared" si="1"/>
        <v>81.2727272727273</v>
      </c>
      <c r="R42">
        <v>11</v>
      </c>
    </row>
    <row r="43" s="73" customFormat="1" spans="1:18">
      <c r="A43" s="81">
        <v>28</v>
      </c>
      <c r="B43" s="79">
        <f>'perkelas 7'!B43</f>
        <v>1818384028</v>
      </c>
      <c r="C43" s="80" t="str">
        <f>'perkelas 7'!C43</f>
        <v>SIRIL WAFA</v>
      </c>
      <c r="D43" s="79" t="str">
        <f>'perkelas 7'!D43</f>
        <v>7-A</v>
      </c>
      <c r="E43" s="79">
        <f>'perkelas 7'!E43</f>
        <v>80</v>
      </c>
      <c r="F43" s="79">
        <f>'perkelas 7'!F43</f>
        <v>80</v>
      </c>
      <c r="G43" s="79">
        <f>'perkelas 7'!G43</f>
        <v>70</v>
      </c>
      <c r="H43" s="79">
        <f>'perkelas 7'!H43</f>
        <v>60</v>
      </c>
      <c r="I43" s="79">
        <f>'perkelas 7'!I43</f>
        <v>75</v>
      </c>
      <c r="J43" s="79">
        <f>'perkelas 7'!J43</f>
        <v>42</v>
      </c>
      <c r="K43" s="79">
        <f>'perkelas 7'!K43</f>
        <v>73</v>
      </c>
      <c r="L43" s="79">
        <f>'perkelas 7'!L43</f>
        <v>85</v>
      </c>
      <c r="M43" s="79">
        <f>'perkelas 7'!M43</f>
        <v>81</v>
      </c>
      <c r="N43" s="79">
        <f>'perkelas 7'!N43</f>
        <v>76</v>
      </c>
      <c r="O43" s="79">
        <f>'perkelas 7'!O43</f>
        <v>93</v>
      </c>
      <c r="P43" s="83">
        <f t="shared" si="0"/>
        <v>815</v>
      </c>
      <c r="Q43" s="95">
        <f t="shared" si="1"/>
        <v>74.0909090909091</v>
      </c>
      <c r="R43">
        <v>55</v>
      </c>
    </row>
    <row r="44" s="73" customFormat="1" spans="1:18">
      <c r="A44" s="78">
        <v>29</v>
      </c>
      <c r="B44" s="79">
        <f>'perkelas 7'!B44</f>
        <v>1818384029</v>
      </c>
      <c r="C44" s="80" t="str">
        <f>'perkelas 7'!C44</f>
        <v>SITI FITRIANA RAMADHANI</v>
      </c>
      <c r="D44" s="79" t="str">
        <f>'perkelas 7'!D44</f>
        <v>7-A</v>
      </c>
      <c r="E44" s="79">
        <f>'perkelas 7'!E44</f>
        <v>90</v>
      </c>
      <c r="F44" s="79">
        <f>'perkelas 7'!F44</f>
        <v>75</v>
      </c>
      <c r="G44" s="79">
        <f>'perkelas 7'!G44</f>
        <v>70</v>
      </c>
      <c r="H44" s="79">
        <f>'perkelas 7'!H44</f>
        <v>82</v>
      </c>
      <c r="I44" s="79">
        <f>'perkelas 7'!I44</f>
        <v>84</v>
      </c>
      <c r="J44" s="79">
        <f>'perkelas 7'!J44</f>
        <v>50</v>
      </c>
      <c r="K44" s="79">
        <f>'perkelas 7'!K44</f>
        <v>77</v>
      </c>
      <c r="L44" s="79">
        <f>'perkelas 7'!L44</f>
        <v>90</v>
      </c>
      <c r="M44" s="79">
        <f>'perkelas 7'!M44</f>
        <v>66</v>
      </c>
      <c r="N44" s="79">
        <f>'perkelas 7'!N44</f>
        <v>77</v>
      </c>
      <c r="O44" s="79">
        <f>'perkelas 7'!O44</f>
        <v>85</v>
      </c>
      <c r="P44" s="83">
        <f t="shared" si="0"/>
        <v>846</v>
      </c>
      <c r="Q44" s="95">
        <f t="shared" si="1"/>
        <v>76.9090909090909</v>
      </c>
      <c r="R44">
        <v>33</v>
      </c>
    </row>
    <row r="45" s="73" customFormat="1" spans="1:18">
      <c r="A45" s="81">
        <v>30</v>
      </c>
      <c r="B45" s="79">
        <f>'perkelas 7'!B45</f>
        <v>1818384030</v>
      </c>
      <c r="C45" s="80" t="str">
        <f>'perkelas 7'!C45</f>
        <v>SUKMA DEWI AULIA PUTRI</v>
      </c>
      <c r="D45" s="79" t="str">
        <f>'perkelas 7'!D45</f>
        <v>7-A</v>
      </c>
      <c r="E45" s="79">
        <f>'perkelas 7'!E45</f>
        <v>90</v>
      </c>
      <c r="F45" s="79">
        <f>'perkelas 7'!F45</f>
        <v>90</v>
      </c>
      <c r="G45" s="79">
        <f>'perkelas 7'!G45</f>
        <v>80</v>
      </c>
      <c r="H45" s="79">
        <f>'perkelas 7'!H45</f>
        <v>70</v>
      </c>
      <c r="I45" s="79">
        <f>'perkelas 7'!I45</f>
        <v>91</v>
      </c>
      <c r="J45" s="79">
        <f>'perkelas 7'!J45</f>
        <v>63</v>
      </c>
      <c r="K45" s="79">
        <f>'perkelas 7'!K45</f>
        <v>73</v>
      </c>
      <c r="L45" s="79">
        <f>'perkelas 7'!L45</f>
        <v>90</v>
      </c>
      <c r="M45" s="79">
        <f>'perkelas 7'!M45</f>
        <v>70</v>
      </c>
      <c r="N45" s="79">
        <f>'perkelas 7'!N45</f>
        <v>73</v>
      </c>
      <c r="O45" s="79">
        <f>'perkelas 7'!O45</f>
        <v>98</v>
      </c>
      <c r="P45" s="83">
        <f t="shared" si="0"/>
        <v>888</v>
      </c>
      <c r="Q45" s="95">
        <f t="shared" si="1"/>
        <v>80.7272727272727</v>
      </c>
      <c r="R45">
        <v>13</v>
      </c>
    </row>
    <row r="46" s="73" customFormat="1" spans="1:18">
      <c r="A46" s="78">
        <v>33</v>
      </c>
      <c r="B46" s="79">
        <f>'perkelas 7'!B79</f>
        <v>1818384031</v>
      </c>
      <c r="C46" s="80" t="str">
        <f>'perkelas 7'!C79</f>
        <v>AISAHTUL KHASANAH</v>
      </c>
      <c r="D46" s="79" t="str">
        <f>'perkelas 7'!D79</f>
        <v>7-B</v>
      </c>
      <c r="E46" s="79">
        <f>'perkelas 7'!E79</f>
        <v>57</v>
      </c>
      <c r="F46" s="79">
        <f>'perkelas 7'!F79</f>
        <v>63</v>
      </c>
      <c r="G46" s="79">
        <f>'perkelas 7'!G79</f>
        <v>62</v>
      </c>
      <c r="H46" s="79">
        <f>'perkelas 7'!H79</f>
        <v>57</v>
      </c>
      <c r="I46" s="79">
        <f>'perkelas 7'!I79</f>
        <v>50</v>
      </c>
      <c r="J46" s="79">
        <f>'perkelas 7'!J79</f>
        <v>43</v>
      </c>
      <c r="K46" s="79">
        <f>'perkelas 7'!K79</f>
        <v>51</v>
      </c>
      <c r="L46" s="79">
        <f>'perkelas 7'!L79</f>
        <v>77</v>
      </c>
      <c r="M46" s="79">
        <f>'perkelas 7'!M79</f>
        <v>50</v>
      </c>
      <c r="N46" s="79">
        <f>'perkelas 7'!N79</f>
        <v>66</v>
      </c>
      <c r="O46" s="79">
        <f>'perkelas 7'!O79</f>
        <v>63</v>
      </c>
      <c r="P46" s="83">
        <f t="shared" si="0"/>
        <v>639</v>
      </c>
      <c r="Q46" s="95">
        <f t="shared" si="1"/>
        <v>58.0909090909091</v>
      </c>
      <c r="R46">
        <v>185</v>
      </c>
    </row>
    <row r="47" s="73" customFormat="1" spans="1:18">
      <c r="A47" s="81">
        <v>34</v>
      </c>
      <c r="B47" s="79">
        <f>'perkelas 7'!B80</f>
        <v>1818384032</v>
      </c>
      <c r="C47" s="80" t="str">
        <f>'perkelas 7'!C80</f>
        <v>ALVIN FAUZI RAMADHAN</v>
      </c>
      <c r="D47" s="79" t="str">
        <f>'perkelas 7'!D80</f>
        <v>7-B</v>
      </c>
      <c r="E47" s="79">
        <f>'perkelas 7'!E80</f>
        <v>78</v>
      </c>
      <c r="F47" s="79">
        <f>'perkelas 7'!F80</f>
        <v>73</v>
      </c>
      <c r="G47" s="79">
        <f>'perkelas 7'!G80</f>
        <v>62</v>
      </c>
      <c r="H47" s="79">
        <f>'perkelas 7'!H80</f>
        <v>53</v>
      </c>
      <c r="I47" s="79">
        <f>'perkelas 7'!I80</f>
        <v>68</v>
      </c>
      <c r="J47" s="79">
        <f>'perkelas 7'!J80</f>
        <v>40</v>
      </c>
      <c r="K47" s="79">
        <f>'perkelas 7'!K80</f>
        <v>73</v>
      </c>
      <c r="L47" s="79">
        <f>'perkelas 7'!L80</f>
        <v>63</v>
      </c>
      <c r="M47" s="79">
        <f>'perkelas 7'!M80</f>
        <v>53</v>
      </c>
      <c r="N47" s="79">
        <f>'perkelas 7'!N80</f>
        <v>65</v>
      </c>
      <c r="O47" s="79">
        <f>'perkelas 7'!O80</f>
        <v>75</v>
      </c>
      <c r="P47" s="83">
        <f t="shared" si="0"/>
        <v>703</v>
      </c>
      <c r="Q47" s="95">
        <f t="shared" si="1"/>
        <v>63.9090909090909</v>
      </c>
      <c r="R47">
        <v>150</v>
      </c>
    </row>
    <row r="48" s="73" customFormat="1" customHeight="1" spans="1:18">
      <c r="A48" s="78">
        <v>35</v>
      </c>
      <c r="B48" s="79">
        <f>'perkelas 7'!B81</f>
        <v>1818384033</v>
      </c>
      <c r="C48" s="80" t="str">
        <f>'perkelas 7'!C81</f>
        <v>BAGUS HARIS PRATAMA</v>
      </c>
      <c r="D48" s="79" t="str">
        <f>'perkelas 7'!D81</f>
        <v>7-B</v>
      </c>
      <c r="E48" s="79">
        <f>'perkelas 7'!E81</f>
        <v>43</v>
      </c>
      <c r="F48" s="79">
        <f>'perkelas 7'!F81</f>
        <v>60</v>
      </c>
      <c r="G48" s="79">
        <f>'perkelas 7'!G81</f>
        <v>63</v>
      </c>
      <c r="H48" s="79">
        <f>'perkelas 7'!H81</f>
        <v>50</v>
      </c>
      <c r="I48" s="79">
        <f>'perkelas 7'!I81</f>
        <v>63</v>
      </c>
      <c r="J48" s="79">
        <f>'perkelas 7'!J81</f>
        <v>45</v>
      </c>
      <c r="K48" s="79">
        <f>'perkelas 7'!K81</f>
        <v>64</v>
      </c>
      <c r="L48" s="79">
        <f>'perkelas 7'!L81</f>
        <v>82</v>
      </c>
      <c r="M48" s="79">
        <f>'perkelas 7'!M81</f>
        <v>58</v>
      </c>
      <c r="N48" s="79">
        <f>'perkelas 7'!N81</f>
        <v>69</v>
      </c>
      <c r="O48" s="79">
        <f>'perkelas 7'!O81</f>
        <v>68</v>
      </c>
      <c r="P48" s="82">
        <f t="shared" si="0"/>
        <v>665</v>
      </c>
      <c r="Q48" s="93">
        <f t="shared" si="1"/>
        <v>60.4545454545455</v>
      </c>
      <c r="R48">
        <v>173</v>
      </c>
    </row>
    <row r="49" s="73" customFormat="1" customHeight="1" spans="1:18">
      <c r="A49" s="81">
        <v>36</v>
      </c>
      <c r="B49" s="79">
        <f>'perkelas 7'!B82</f>
        <v>1818384034</v>
      </c>
      <c r="C49" s="80" t="str">
        <f>'perkelas 7'!C82</f>
        <v>Bandung ADITYA</v>
      </c>
      <c r="D49" s="79" t="str">
        <f>'perkelas 7'!D82</f>
        <v>7-B</v>
      </c>
      <c r="E49" s="79">
        <f>'perkelas 7'!E82</f>
        <v>37</v>
      </c>
      <c r="F49" s="79">
        <f>'perkelas 7'!F82</f>
        <v>52</v>
      </c>
      <c r="G49" s="79">
        <f>'perkelas 7'!G82</f>
        <v>60</v>
      </c>
      <c r="H49" s="79">
        <f>'perkelas 7'!H82</f>
        <v>45</v>
      </c>
      <c r="I49" s="79">
        <f>'perkelas 7'!I82</f>
        <v>62</v>
      </c>
      <c r="J49" s="79">
        <f>'perkelas 7'!J82</f>
        <v>33</v>
      </c>
      <c r="K49" s="79">
        <f>'perkelas 7'!K82</f>
        <v>47</v>
      </c>
      <c r="L49" s="79">
        <f>'perkelas 7'!L82</f>
        <v>73</v>
      </c>
      <c r="M49" s="79">
        <f>'perkelas 7'!M82</f>
        <v>46</v>
      </c>
      <c r="N49" s="79">
        <f>'perkelas 7'!N82</f>
        <v>64</v>
      </c>
      <c r="O49" s="79">
        <f>'perkelas 7'!O82</f>
        <v>75</v>
      </c>
      <c r="P49" s="83">
        <f t="shared" si="0"/>
        <v>594</v>
      </c>
      <c r="Q49" s="95">
        <f t="shared" si="1"/>
        <v>54</v>
      </c>
      <c r="R49">
        <v>208</v>
      </c>
    </row>
    <row r="50" s="73" customFormat="1" customHeight="1" spans="1:18">
      <c r="A50" s="78">
        <v>37</v>
      </c>
      <c r="B50" s="79">
        <f>'perkelas 7'!B83</f>
        <v>1818384035</v>
      </c>
      <c r="C50" s="80" t="str">
        <f>'perkelas 7'!C83</f>
        <v>BONITA SRI WAHYUNINGTYAS</v>
      </c>
      <c r="D50" s="79" t="str">
        <f>'perkelas 7'!D83</f>
        <v>7-B</v>
      </c>
      <c r="E50" s="79">
        <f>'perkelas 7'!E83</f>
        <v>62</v>
      </c>
      <c r="F50" s="79">
        <f>'perkelas 7'!F83</f>
        <v>53</v>
      </c>
      <c r="G50" s="79">
        <f>'perkelas 7'!G83</f>
        <v>68</v>
      </c>
      <c r="H50" s="79">
        <f>'perkelas 7'!H83</f>
        <v>65</v>
      </c>
      <c r="I50" s="79">
        <f>'perkelas 7'!I83</f>
        <v>66</v>
      </c>
      <c r="J50" s="79">
        <f>'perkelas 7'!J83</f>
        <v>35</v>
      </c>
      <c r="K50" s="79">
        <f>'perkelas 7'!K83</f>
        <v>62</v>
      </c>
      <c r="L50" s="79">
        <f>'perkelas 7'!L83</f>
        <v>95</v>
      </c>
      <c r="M50" s="79">
        <f>'perkelas 7'!M83</f>
        <v>50</v>
      </c>
      <c r="N50" s="79">
        <f>'perkelas 7'!N83</f>
        <v>64</v>
      </c>
      <c r="O50" s="79">
        <f>'perkelas 7'!O83</f>
        <v>85</v>
      </c>
      <c r="P50" s="83">
        <f t="shared" si="0"/>
        <v>705</v>
      </c>
      <c r="Q50" s="95">
        <f t="shared" si="1"/>
        <v>64.0909090909091</v>
      </c>
      <c r="R50">
        <v>149</v>
      </c>
    </row>
    <row r="51" s="73" customFormat="1" customHeight="1" spans="1:18">
      <c r="A51" s="81">
        <v>38</v>
      </c>
      <c r="B51" s="79">
        <f>'perkelas 7'!B84</f>
        <v>1818384036</v>
      </c>
      <c r="C51" s="80" t="str">
        <f>'perkelas 7'!C84</f>
        <v>INDI CISTIA MAHARANI</v>
      </c>
      <c r="D51" s="79" t="str">
        <f>'perkelas 7'!D84</f>
        <v>7-B</v>
      </c>
      <c r="E51" s="79">
        <f>'perkelas 7'!E84</f>
        <v>63</v>
      </c>
      <c r="F51" s="79">
        <f>'perkelas 7'!F84</f>
        <v>73</v>
      </c>
      <c r="G51" s="79">
        <f>'perkelas 7'!G84</f>
        <v>73</v>
      </c>
      <c r="H51" s="79">
        <f>'perkelas 7'!H84</f>
        <v>78</v>
      </c>
      <c r="I51" s="79">
        <f>'perkelas 7'!I84</f>
        <v>65</v>
      </c>
      <c r="J51" s="79">
        <f>'perkelas 7'!J84</f>
        <v>47</v>
      </c>
      <c r="K51" s="79">
        <f>'perkelas 7'!K84</f>
        <v>73</v>
      </c>
      <c r="L51" s="79">
        <f>'perkelas 7'!L84</f>
        <v>85</v>
      </c>
      <c r="M51" s="79">
        <f>'perkelas 7'!M84</f>
        <v>56</v>
      </c>
      <c r="N51" s="79">
        <f>'perkelas 7'!N84</f>
        <v>78</v>
      </c>
      <c r="O51" s="79">
        <f>'perkelas 7'!O84</f>
        <v>87</v>
      </c>
      <c r="P51" s="83">
        <f t="shared" si="0"/>
        <v>778</v>
      </c>
      <c r="Q51" s="95">
        <f t="shared" si="1"/>
        <v>70.7272727272727</v>
      </c>
      <c r="R51">
        <v>87</v>
      </c>
    </row>
    <row r="52" s="73" customFormat="1" customHeight="1" spans="1:18">
      <c r="A52" s="78">
        <v>39</v>
      </c>
      <c r="B52" s="79">
        <f>'perkelas 7'!B85</f>
        <v>1818384037</v>
      </c>
      <c r="C52" s="80" t="str">
        <f>'perkelas 7'!C85</f>
        <v>INTAN SELVIA</v>
      </c>
      <c r="D52" s="79" t="str">
        <f>'perkelas 7'!D85</f>
        <v>7-B</v>
      </c>
      <c r="E52" s="79">
        <f>'perkelas 7'!E85</f>
        <v>67</v>
      </c>
      <c r="F52" s="79">
        <f>'perkelas 7'!F85</f>
        <v>77</v>
      </c>
      <c r="G52" s="79">
        <f>'perkelas 7'!G85</f>
        <v>75</v>
      </c>
      <c r="H52" s="79">
        <f>'perkelas 7'!H85</f>
        <v>70</v>
      </c>
      <c r="I52" s="79">
        <f>'perkelas 7'!I85</f>
        <v>58</v>
      </c>
      <c r="J52" s="79">
        <f>'perkelas 7'!J85</f>
        <v>47</v>
      </c>
      <c r="K52" s="79">
        <f>'perkelas 7'!K85</f>
        <v>67</v>
      </c>
      <c r="L52" s="79">
        <f>'perkelas 7'!L85</f>
        <v>80</v>
      </c>
      <c r="M52" s="79">
        <f>'perkelas 7'!M85</f>
        <v>58</v>
      </c>
      <c r="N52" s="79">
        <f>'perkelas 7'!N85</f>
        <v>67</v>
      </c>
      <c r="O52" s="79">
        <f>'perkelas 7'!O85</f>
        <v>82</v>
      </c>
      <c r="P52" s="83">
        <f t="shared" si="0"/>
        <v>748</v>
      </c>
      <c r="Q52" s="95">
        <f t="shared" si="1"/>
        <v>68</v>
      </c>
      <c r="R52">
        <v>117</v>
      </c>
    </row>
    <row r="53" s="73" customFormat="1" customHeight="1" spans="1:18">
      <c r="A53" s="81">
        <v>40</v>
      </c>
      <c r="B53" s="79">
        <f>'perkelas 7'!B86</f>
        <v>1818384038</v>
      </c>
      <c r="C53" s="80" t="str">
        <f>'perkelas 7'!C86</f>
        <v>JULIA DWI RAHAYU</v>
      </c>
      <c r="D53" s="79" t="str">
        <f>'perkelas 7'!D86</f>
        <v>7-B</v>
      </c>
      <c r="E53" s="79">
        <f>'perkelas 7'!E86</f>
        <v>51</v>
      </c>
      <c r="F53" s="79">
        <f>'perkelas 7'!F86</f>
        <v>43</v>
      </c>
      <c r="G53" s="79">
        <f>'perkelas 7'!G86</f>
        <v>52</v>
      </c>
      <c r="H53" s="79">
        <f>'perkelas 7'!H86</f>
        <v>58</v>
      </c>
      <c r="I53" s="79">
        <f>'perkelas 7'!I86</f>
        <v>41</v>
      </c>
      <c r="J53" s="79">
        <f>'perkelas 7'!J86</f>
        <v>30</v>
      </c>
      <c r="K53" s="79">
        <f>'perkelas 7'!K86</f>
        <v>42</v>
      </c>
      <c r="L53" s="79">
        <f>'perkelas 7'!L86</f>
        <v>63</v>
      </c>
      <c r="M53" s="79">
        <f>'perkelas 7'!M86</f>
        <v>40</v>
      </c>
      <c r="N53" s="79">
        <f>'perkelas 7'!N86</f>
        <v>60</v>
      </c>
      <c r="O53" s="79">
        <f>'perkelas 7'!O86</f>
        <v>58</v>
      </c>
      <c r="P53" s="83">
        <f t="shared" si="0"/>
        <v>538</v>
      </c>
      <c r="Q53" s="95">
        <f t="shared" si="1"/>
        <v>48.9090909090909</v>
      </c>
      <c r="R53">
        <v>217</v>
      </c>
    </row>
    <row r="54" s="73" customFormat="1" customHeight="1" spans="1:18">
      <c r="A54" s="78">
        <v>41</v>
      </c>
      <c r="B54" s="79">
        <f>'perkelas 7'!B87</f>
        <v>1818384039</v>
      </c>
      <c r="C54" s="80" t="str">
        <f>'perkelas 7'!C87</f>
        <v>KHOLILATUR ROHMANIA</v>
      </c>
      <c r="D54" s="79" t="str">
        <f>'perkelas 7'!D87</f>
        <v>7-B</v>
      </c>
      <c r="E54" s="79">
        <f>'perkelas 7'!E87</f>
        <v>68</v>
      </c>
      <c r="F54" s="79">
        <f>'perkelas 7'!F87</f>
        <v>87</v>
      </c>
      <c r="G54" s="79">
        <f>'perkelas 7'!G87</f>
        <v>65</v>
      </c>
      <c r="H54" s="79">
        <f>'perkelas 7'!H87</f>
        <v>62</v>
      </c>
      <c r="I54" s="79">
        <f>'perkelas 7'!I87</f>
        <v>62</v>
      </c>
      <c r="J54" s="79">
        <f>'perkelas 7'!J87</f>
        <v>42</v>
      </c>
      <c r="K54" s="79">
        <f>'perkelas 7'!K87</f>
        <v>67</v>
      </c>
      <c r="L54" s="79">
        <f>'perkelas 7'!L87</f>
        <v>80</v>
      </c>
      <c r="M54" s="79">
        <f>'perkelas 7'!M87</f>
        <v>53</v>
      </c>
      <c r="N54" s="79">
        <f>'perkelas 7'!N87</f>
        <v>78</v>
      </c>
      <c r="O54" s="79">
        <f>'perkelas 7'!O87</f>
        <v>90</v>
      </c>
      <c r="P54" s="83">
        <f t="shared" si="0"/>
        <v>754</v>
      </c>
      <c r="Q54" s="95">
        <f t="shared" si="1"/>
        <v>68.5454545454545</v>
      </c>
      <c r="R54">
        <v>112</v>
      </c>
    </row>
    <row r="55" s="73" customFormat="1" customHeight="1" spans="1:18">
      <c r="A55" s="81">
        <v>42</v>
      </c>
      <c r="B55" s="79">
        <f>'perkelas 7'!B88</f>
        <v>1818384040</v>
      </c>
      <c r="C55" s="80" t="str">
        <f>'perkelas 7'!C88</f>
        <v>LAILA ALFI SYAHRINA</v>
      </c>
      <c r="D55" s="79" t="str">
        <f>'perkelas 7'!D88</f>
        <v>7-B</v>
      </c>
      <c r="E55" s="79">
        <f>'perkelas 7'!E88</f>
        <v>67</v>
      </c>
      <c r="F55" s="79">
        <f>'perkelas 7'!F88</f>
        <v>65</v>
      </c>
      <c r="G55" s="79">
        <f>'perkelas 7'!G88</f>
        <v>80</v>
      </c>
      <c r="H55" s="79">
        <f>'perkelas 7'!H88</f>
        <v>60</v>
      </c>
      <c r="I55" s="79">
        <f>'perkelas 7'!I88</f>
        <v>71</v>
      </c>
      <c r="J55" s="79">
        <f>'perkelas 7'!J88</f>
        <v>40</v>
      </c>
      <c r="K55" s="79">
        <f>'perkelas 7'!K88</f>
        <v>69</v>
      </c>
      <c r="L55" s="79">
        <f>'perkelas 7'!L88</f>
        <v>83</v>
      </c>
      <c r="M55" s="79">
        <f>'perkelas 7'!M88</f>
        <v>56</v>
      </c>
      <c r="N55" s="79">
        <f>'perkelas 7'!N88</f>
        <v>63</v>
      </c>
      <c r="O55" s="79">
        <f>'perkelas 7'!O88</f>
        <v>93</v>
      </c>
      <c r="P55" s="83">
        <f t="shared" si="0"/>
        <v>747</v>
      </c>
      <c r="Q55" s="95">
        <f t="shared" si="1"/>
        <v>67.9090909090909</v>
      </c>
      <c r="R55">
        <v>118</v>
      </c>
    </row>
    <row r="56" s="73" customFormat="1" customHeight="1" spans="1:18">
      <c r="A56" s="78">
        <v>43</v>
      </c>
      <c r="B56" s="79">
        <f>'perkelas 7'!B89</f>
        <v>1818384041</v>
      </c>
      <c r="C56" s="80" t="str">
        <f>'perkelas 7'!C89</f>
        <v>LINDA MEIRANI</v>
      </c>
      <c r="D56" s="79" t="str">
        <f>'perkelas 7'!D89</f>
        <v>7-B</v>
      </c>
      <c r="E56" s="79">
        <f>'perkelas 7'!E89</f>
        <v>92</v>
      </c>
      <c r="F56" s="79">
        <f>'perkelas 7'!F89</f>
        <v>72</v>
      </c>
      <c r="G56" s="79">
        <f>'perkelas 7'!G89</f>
        <v>77</v>
      </c>
      <c r="H56" s="79">
        <f>'perkelas 7'!H89</f>
        <v>82</v>
      </c>
      <c r="I56" s="79">
        <f>'perkelas 7'!I89</f>
        <v>94</v>
      </c>
      <c r="J56" s="79">
        <f>'perkelas 7'!J89</f>
        <v>48</v>
      </c>
      <c r="K56" s="79">
        <f>'perkelas 7'!K89</f>
        <v>83</v>
      </c>
      <c r="L56" s="79">
        <f>'perkelas 7'!L89</f>
        <v>95</v>
      </c>
      <c r="M56" s="79">
        <f>'perkelas 7'!M89</f>
        <v>56</v>
      </c>
      <c r="N56" s="79">
        <f>'perkelas 7'!N89</f>
        <v>69</v>
      </c>
      <c r="O56" s="79">
        <f>'perkelas 7'!O89</f>
        <v>88</v>
      </c>
      <c r="P56" s="83">
        <f t="shared" si="0"/>
        <v>856</v>
      </c>
      <c r="Q56" s="95">
        <f t="shared" si="1"/>
        <v>77.8181818181818</v>
      </c>
      <c r="R56">
        <v>27</v>
      </c>
    </row>
    <row r="57" s="73" customFormat="1" customHeight="1" spans="1:18">
      <c r="A57" s="81">
        <v>44</v>
      </c>
      <c r="B57" s="79">
        <f>'perkelas 7'!B90</f>
        <v>1818384042</v>
      </c>
      <c r="C57" s="80" t="str">
        <f>'perkelas 7'!C90</f>
        <v>MAULANA AKBAR</v>
      </c>
      <c r="D57" s="79" t="str">
        <f>'perkelas 7'!D90</f>
        <v>7-B</v>
      </c>
      <c r="E57" s="79">
        <f>'perkelas 7'!E90</f>
        <v>77</v>
      </c>
      <c r="F57" s="79">
        <f>'perkelas 7'!F90</f>
        <v>82</v>
      </c>
      <c r="G57" s="79">
        <f>'perkelas 7'!G90</f>
        <v>68</v>
      </c>
      <c r="H57" s="79">
        <f>'perkelas 7'!H90</f>
        <v>78</v>
      </c>
      <c r="I57" s="79">
        <f>'perkelas 7'!I90</f>
        <v>50</v>
      </c>
      <c r="J57" s="79">
        <f>'perkelas 7'!J90</f>
        <v>53</v>
      </c>
      <c r="K57" s="79">
        <f>'perkelas 7'!K90</f>
        <v>60</v>
      </c>
      <c r="L57" s="79">
        <f>'perkelas 7'!L90</f>
        <v>85</v>
      </c>
      <c r="M57" s="79">
        <f>'perkelas 7'!M90</f>
        <v>63</v>
      </c>
      <c r="N57" s="79">
        <f>'perkelas 7'!N90</f>
        <v>73</v>
      </c>
      <c r="O57" s="79">
        <f>'perkelas 7'!O90</f>
        <v>88</v>
      </c>
      <c r="P57" s="83">
        <f t="shared" si="0"/>
        <v>777</v>
      </c>
      <c r="Q57" s="95">
        <f t="shared" si="1"/>
        <v>70.6363636363636</v>
      </c>
      <c r="R57">
        <v>89</v>
      </c>
    </row>
    <row r="58" s="73" customFormat="1" customHeight="1" spans="1:18">
      <c r="A58" s="78">
        <v>45</v>
      </c>
      <c r="B58" s="79">
        <f>'perkelas 7'!B91</f>
        <v>1818384043</v>
      </c>
      <c r="C58" s="80" t="str">
        <f>'perkelas 7'!C91</f>
        <v>MEUTHIA AGUSTIN ZHALFAH</v>
      </c>
      <c r="D58" s="79" t="str">
        <f>'perkelas 7'!D91</f>
        <v>7-B</v>
      </c>
      <c r="E58" s="79">
        <f>'perkelas 7'!E91</f>
        <v>77</v>
      </c>
      <c r="F58" s="79">
        <f>'perkelas 7'!F91</f>
        <v>80</v>
      </c>
      <c r="G58" s="79">
        <f>'perkelas 7'!G91</f>
        <v>83</v>
      </c>
      <c r="H58" s="79">
        <f>'perkelas 7'!H91</f>
        <v>63</v>
      </c>
      <c r="I58" s="79">
        <f>'perkelas 7'!I91</f>
        <v>96</v>
      </c>
      <c r="J58" s="79">
        <f>'perkelas 7'!J91</f>
        <v>47</v>
      </c>
      <c r="K58" s="79">
        <f>'perkelas 7'!K91</f>
        <v>82</v>
      </c>
      <c r="L58" s="79">
        <f>'perkelas 7'!L91</f>
        <v>88</v>
      </c>
      <c r="M58" s="79">
        <f>'perkelas 7'!M91</f>
        <v>62</v>
      </c>
      <c r="N58" s="79">
        <f>'perkelas 7'!N91</f>
        <v>77</v>
      </c>
      <c r="O58" s="79">
        <f>'perkelas 7'!O91</f>
        <v>95</v>
      </c>
      <c r="P58" s="83">
        <f t="shared" si="0"/>
        <v>850</v>
      </c>
      <c r="Q58" s="95">
        <f t="shared" si="1"/>
        <v>77.2727272727273</v>
      </c>
      <c r="R58">
        <v>29</v>
      </c>
    </row>
    <row r="59" s="73" customFormat="1" customHeight="1" spans="1:18">
      <c r="A59" s="81">
        <v>46</v>
      </c>
      <c r="B59" s="79">
        <f>'perkelas 7'!B92</f>
        <v>1818384044</v>
      </c>
      <c r="C59" s="80" t="str">
        <f>'perkelas 7'!C92</f>
        <v>MIFTAKHUL AKBAR MUBAROK</v>
      </c>
      <c r="D59" s="79" t="str">
        <f>'perkelas 7'!D92</f>
        <v>7-B</v>
      </c>
      <c r="E59" s="79">
        <f>'perkelas 7'!E92</f>
        <v>72</v>
      </c>
      <c r="F59" s="79">
        <f>'perkelas 7'!F92</f>
        <v>69</v>
      </c>
      <c r="G59" s="79">
        <f>'perkelas 7'!G92</f>
        <v>72</v>
      </c>
      <c r="H59" s="79">
        <f>'perkelas 7'!H92</f>
        <v>67</v>
      </c>
      <c r="I59" s="79">
        <f>'perkelas 7'!I92</f>
        <v>60</v>
      </c>
      <c r="J59" s="79">
        <f>'perkelas 7'!J92</f>
        <v>43</v>
      </c>
      <c r="K59" s="79">
        <f>'perkelas 7'!K92</f>
        <v>78</v>
      </c>
      <c r="L59" s="79">
        <f>'perkelas 7'!L92</f>
        <v>82</v>
      </c>
      <c r="M59" s="79">
        <f>'perkelas 7'!M92</f>
        <v>66</v>
      </c>
      <c r="N59" s="79">
        <f>'perkelas 7'!N92</f>
        <v>63</v>
      </c>
      <c r="O59" s="79">
        <f>'perkelas 7'!O92</f>
        <v>75</v>
      </c>
      <c r="P59" s="83">
        <f t="shared" si="0"/>
        <v>747</v>
      </c>
      <c r="Q59" s="95">
        <f t="shared" si="1"/>
        <v>67.9090909090909</v>
      </c>
      <c r="R59">
        <v>118</v>
      </c>
    </row>
    <row r="60" s="73" customFormat="1" customHeight="1" spans="1:18">
      <c r="A60" s="78">
        <v>47</v>
      </c>
      <c r="B60" s="79">
        <f>'perkelas 7'!B93</f>
        <v>1818384045</v>
      </c>
      <c r="C60" s="80" t="str">
        <f>'perkelas 7'!C93</f>
        <v>MUHAMAD ADITYA PUTRA BINTANG PAMUNGKAS</v>
      </c>
      <c r="D60" s="79" t="str">
        <f>'perkelas 7'!D93</f>
        <v>7-B</v>
      </c>
      <c r="E60" s="79">
        <f>'perkelas 7'!E93</f>
        <v>72</v>
      </c>
      <c r="F60" s="79">
        <f>'perkelas 7'!F93</f>
        <v>70</v>
      </c>
      <c r="G60" s="79">
        <f>'perkelas 7'!G93</f>
        <v>73</v>
      </c>
      <c r="H60" s="79">
        <f>'perkelas 7'!H93</f>
        <v>73</v>
      </c>
      <c r="I60" s="79">
        <f>'perkelas 7'!I93</f>
        <v>76</v>
      </c>
      <c r="J60" s="79">
        <f>'perkelas 7'!J93</f>
        <v>40</v>
      </c>
      <c r="K60" s="79">
        <f>'perkelas 7'!K93</f>
        <v>76</v>
      </c>
      <c r="L60" s="79">
        <f>'perkelas 7'!L93</f>
        <v>80</v>
      </c>
      <c r="M60" s="79">
        <f>'perkelas 7'!M93</f>
        <v>75</v>
      </c>
      <c r="N60" s="79">
        <f>'perkelas 7'!N93</f>
        <v>63</v>
      </c>
      <c r="O60" s="79">
        <f>'perkelas 7'!O93</f>
        <v>82</v>
      </c>
      <c r="P60" s="83">
        <f t="shared" si="0"/>
        <v>780</v>
      </c>
      <c r="Q60" s="95">
        <f t="shared" si="1"/>
        <v>70.9090909090909</v>
      </c>
      <c r="R60">
        <v>83</v>
      </c>
    </row>
    <row r="61" s="73" customFormat="1" customHeight="1" spans="1:18">
      <c r="A61" s="81">
        <v>48</v>
      </c>
      <c r="B61" s="79">
        <f>'perkelas 7'!B94</f>
        <v>1818384046</v>
      </c>
      <c r="C61" s="80" t="str">
        <f>'perkelas 7'!C94</f>
        <v>MUHAMMAD ILHAM RIZKY</v>
      </c>
      <c r="D61" s="79" t="str">
        <f>'perkelas 7'!D94</f>
        <v>7-B</v>
      </c>
      <c r="E61" s="79">
        <f>'perkelas 7'!E94</f>
        <v>53</v>
      </c>
      <c r="F61" s="79">
        <f>'perkelas 7'!F94</f>
        <v>62</v>
      </c>
      <c r="G61" s="79">
        <f>'perkelas 7'!G94</f>
        <v>75</v>
      </c>
      <c r="H61" s="79">
        <f>'perkelas 7'!H94</f>
        <v>50</v>
      </c>
      <c r="I61" s="79">
        <f>'perkelas 7'!I94</f>
        <v>48</v>
      </c>
      <c r="J61" s="79">
        <f>'perkelas 7'!J94</f>
        <v>32</v>
      </c>
      <c r="K61" s="79">
        <f>'perkelas 7'!K94</f>
        <v>76</v>
      </c>
      <c r="L61" s="79">
        <f>'perkelas 7'!L94</f>
        <v>77</v>
      </c>
      <c r="M61" s="79">
        <f>'perkelas 7'!M94</f>
        <v>66</v>
      </c>
      <c r="N61" s="79">
        <f>'perkelas 7'!N94</f>
        <v>63</v>
      </c>
      <c r="O61" s="79">
        <f>'perkelas 7'!O94</f>
        <v>60</v>
      </c>
      <c r="P61" s="83">
        <f t="shared" si="0"/>
        <v>662</v>
      </c>
      <c r="Q61" s="95">
        <f t="shared" si="1"/>
        <v>60.1818181818182</v>
      </c>
      <c r="R61">
        <v>175</v>
      </c>
    </row>
    <row r="62" s="73" customFormat="1" spans="1:18">
      <c r="A62" s="78">
        <v>49</v>
      </c>
      <c r="B62" s="79">
        <f>'perkelas 7'!B95</f>
        <v>1818384047</v>
      </c>
      <c r="C62" s="80" t="str">
        <f>'perkelas 7'!C95</f>
        <v>MUHAMMAD NABIL KAHFI</v>
      </c>
      <c r="D62" s="79" t="str">
        <f>'perkelas 7'!D95</f>
        <v>7-B</v>
      </c>
      <c r="E62" s="79">
        <f>'perkelas 7'!E95</f>
        <v>62</v>
      </c>
      <c r="F62" s="79">
        <f>'perkelas 7'!F95</f>
        <v>72</v>
      </c>
      <c r="G62" s="79">
        <f>'perkelas 7'!G95</f>
        <v>63</v>
      </c>
      <c r="H62" s="79">
        <f>'perkelas 7'!H95</f>
        <v>58</v>
      </c>
      <c r="I62" s="79">
        <f>'perkelas 7'!I95</f>
        <v>65</v>
      </c>
      <c r="J62" s="79">
        <f>'perkelas 7'!J95</f>
        <v>45</v>
      </c>
      <c r="K62" s="79">
        <f>'perkelas 7'!K95</f>
        <v>64</v>
      </c>
      <c r="L62" s="79">
        <f>'perkelas 7'!L95</f>
        <v>83</v>
      </c>
      <c r="M62" s="79">
        <f>'perkelas 7'!M95</f>
        <v>60</v>
      </c>
      <c r="N62" s="79">
        <f>'perkelas 7'!N95</f>
        <v>67</v>
      </c>
      <c r="O62" s="79">
        <f>'perkelas 7'!O95</f>
        <v>78</v>
      </c>
      <c r="P62" s="83">
        <f t="shared" si="0"/>
        <v>717</v>
      </c>
      <c r="Q62" s="95">
        <f t="shared" si="1"/>
        <v>65.1818181818182</v>
      </c>
      <c r="R62">
        <v>141</v>
      </c>
    </row>
    <row r="63" s="73" customFormat="1" spans="1:18">
      <c r="A63" s="81">
        <v>50</v>
      </c>
      <c r="B63" s="79">
        <f>'perkelas 7'!B96</f>
        <v>1818384048</v>
      </c>
      <c r="C63" s="80" t="str">
        <f>'perkelas 7'!C96</f>
        <v>MUHAMMAD SYAFI'I</v>
      </c>
      <c r="D63" s="79" t="str">
        <f>'perkelas 7'!D96</f>
        <v>7-B</v>
      </c>
      <c r="E63" s="79">
        <f>'perkelas 7'!E96</f>
        <v>63</v>
      </c>
      <c r="F63" s="79">
        <f>'perkelas 7'!F96</f>
        <v>75</v>
      </c>
      <c r="G63" s="79">
        <f>'perkelas 7'!G96</f>
        <v>68</v>
      </c>
      <c r="H63" s="79">
        <f>'perkelas 7'!H96</f>
        <v>60</v>
      </c>
      <c r="I63" s="79">
        <f>'perkelas 7'!I96</f>
        <v>70</v>
      </c>
      <c r="J63" s="79">
        <f>'perkelas 7'!J96</f>
        <v>33</v>
      </c>
      <c r="K63" s="79">
        <f>'perkelas 7'!K96</f>
        <v>79</v>
      </c>
      <c r="L63" s="79">
        <f>'perkelas 7'!L96</f>
        <v>87</v>
      </c>
      <c r="M63" s="79">
        <f>'perkelas 7'!M96</f>
        <v>68</v>
      </c>
      <c r="N63" s="79">
        <f>'perkelas 7'!N96</f>
        <v>78</v>
      </c>
      <c r="O63" s="79">
        <f>'perkelas 7'!O96</f>
        <v>77</v>
      </c>
      <c r="P63" s="83">
        <f t="shared" si="0"/>
        <v>758</v>
      </c>
      <c r="Q63" s="95">
        <f t="shared" si="1"/>
        <v>68.9090909090909</v>
      </c>
      <c r="R63">
        <v>108</v>
      </c>
    </row>
    <row r="64" s="73" customFormat="1" spans="1:18">
      <c r="A64" s="78">
        <v>51</v>
      </c>
      <c r="B64" s="79">
        <f>'perkelas 7'!B97</f>
        <v>1818384049</v>
      </c>
      <c r="C64" s="80" t="str">
        <f>'perkelas 7'!C97</f>
        <v>MUHAMMAD YUSA' ARZAQ</v>
      </c>
      <c r="D64" s="79" t="str">
        <f>'perkelas 7'!D97</f>
        <v>7-B</v>
      </c>
      <c r="E64" s="79">
        <f>'perkelas 7'!E97</f>
        <v>82</v>
      </c>
      <c r="F64" s="79">
        <f>'perkelas 7'!F97</f>
        <v>72</v>
      </c>
      <c r="G64" s="79">
        <f>'perkelas 7'!G97</f>
        <v>85</v>
      </c>
      <c r="H64" s="79">
        <f>'perkelas 7'!H97</f>
        <v>80</v>
      </c>
      <c r="I64" s="79">
        <f>'perkelas 7'!I97</f>
        <v>68</v>
      </c>
      <c r="J64" s="79">
        <f>'perkelas 7'!J97</f>
        <v>42</v>
      </c>
      <c r="K64" s="79">
        <f>'perkelas 7'!K97</f>
        <v>82</v>
      </c>
      <c r="L64" s="79">
        <f>'perkelas 7'!L97</f>
        <v>82</v>
      </c>
      <c r="M64" s="79">
        <f>'perkelas 7'!M97</f>
        <v>70</v>
      </c>
      <c r="N64" s="79">
        <f>'perkelas 7'!N97</f>
        <v>75</v>
      </c>
      <c r="O64" s="79">
        <f>'perkelas 7'!O97</f>
        <v>62</v>
      </c>
      <c r="P64" s="83">
        <f t="shared" si="0"/>
        <v>800</v>
      </c>
      <c r="Q64" s="95">
        <f t="shared" si="1"/>
        <v>72.7272727272727</v>
      </c>
      <c r="R64">
        <v>69</v>
      </c>
    </row>
    <row r="65" s="73" customFormat="1" spans="1:18">
      <c r="A65" s="81">
        <v>52</v>
      </c>
      <c r="B65" s="79">
        <f>'perkelas 7'!B98</f>
        <v>1818384050</v>
      </c>
      <c r="C65" s="80" t="str">
        <f>'perkelas 7'!C98</f>
        <v>MUMSIKA CAHYANI</v>
      </c>
      <c r="D65" s="79" t="str">
        <f>'perkelas 7'!D98</f>
        <v>7-B</v>
      </c>
      <c r="E65" s="79">
        <f>'perkelas 7'!E98</f>
        <v>92</v>
      </c>
      <c r="F65" s="79">
        <f>'perkelas 7'!F98</f>
        <v>89</v>
      </c>
      <c r="G65" s="79">
        <f>'perkelas 7'!G98</f>
        <v>77</v>
      </c>
      <c r="H65" s="79">
        <f>'perkelas 7'!H98</f>
        <v>98</v>
      </c>
      <c r="I65" s="79">
        <f>'perkelas 7'!I98</f>
        <v>77</v>
      </c>
      <c r="J65" s="79">
        <f>'perkelas 7'!J98</f>
        <v>47</v>
      </c>
      <c r="K65" s="79">
        <f>'perkelas 7'!K98</f>
        <v>76</v>
      </c>
      <c r="L65" s="79">
        <f>'perkelas 7'!L98</f>
        <v>92</v>
      </c>
      <c r="M65" s="79">
        <f>'perkelas 7'!M98</f>
        <v>73</v>
      </c>
      <c r="N65" s="79">
        <f>'perkelas 7'!N98</f>
        <v>81</v>
      </c>
      <c r="O65" s="79">
        <f>'perkelas 7'!O98</f>
        <v>83</v>
      </c>
      <c r="P65" s="83">
        <f t="shared" si="0"/>
        <v>885</v>
      </c>
      <c r="Q65" s="95">
        <f t="shared" si="1"/>
        <v>80.4545454545455</v>
      </c>
      <c r="R65">
        <v>16</v>
      </c>
    </row>
    <row r="66" s="73" customFormat="1" spans="1:18">
      <c r="A66" s="78">
        <v>53</v>
      </c>
      <c r="B66" s="79">
        <f>'perkelas 7'!B99</f>
        <v>1818384051</v>
      </c>
      <c r="C66" s="80" t="str">
        <f>'perkelas 7'!C99</f>
        <v>NAILA NUR AZIZAH</v>
      </c>
      <c r="D66" s="79" t="str">
        <f>'perkelas 7'!D99</f>
        <v>7-B</v>
      </c>
      <c r="E66" s="79">
        <f>'perkelas 7'!E99</f>
        <v>70</v>
      </c>
      <c r="F66" s="79">
        <f>'perkelas 7'!F99</f>
        <v>82</v>
      </c>
      <c r="G66" s="79">
        <f>'perkelas 7'!G99</f>
        <v>70</v>
      </c>
      <c r="H66" s="79">
        <f>'perkelas 7'!H99</f>
        <v>65</v>
      </c>
      <c r="I66" s="79">
        <f>'perkelas 7'!I99</f>
        <v>71</v>
      </c>
      <c r="J66" s="79">
        <f>'perkelas 7'!J99</f>
        <v>47</v>
      </c>
      <c r="K66" s="79">
        <f>'perkelas 7'!K99</f>
        <v>71</v>
      </c>
      <c r="L66" s="79">
        <f>'perkelas 7'!L99</f>
        <v>87</v>
      </c>
      <c r="M66" s="79">
        <f>'perkelas 7'!M99</f>
        <v>70</v>
      </c>
      <c r="N66" s="79">
        <f>'perkelas 7'!N99</f>
        <v>65</v>
      </c>
      <c r="O66" s="79">
        <f>'perkelas 7'!O99</f>
        <v>82</v>
      </c>
      <c r="P66" s="83">
        <f t="shared" si="0"/>
        <v>780</v>
      </c>
      <c r="Q66" s="95">
        <f t="shared" si="1"/>
        <v>70.9090909090909</v>
      </c>
      <c r="R66">
        <v>83</v>
      </c>
    </row>
    <row r="67" s="73" customFormat="1" spans="1:18">
      <c r="A67" s="81">
        <v>54</v>
      </c>
      <c r="B67" s="79">
        <f>'perkelas 7'!B100</f>
        <v>1818384052</v>
      </c>
      <c r="C67" s="80" t="str">
        <f>'perkelas 7'!C100</f>
        <v>NOOR LAILY AZ ZAHRO'</v>
      </c>
      <c r="D67" s="79" t="str">
        <f>'perkelas 7'!D100</f>
        <v>7-B</v>
      </c>
      <c r="E67" s="79">
        <f>'perkelas 7'!E100</f>
        <v>83</v>
      </c>
      <c r="F67" s="79">
        <f>'perkelas 7'!F100</f>
        <v>59</v>
      </c>
      <c r="G67" s="79">
        <f>'perkelas 7'!G100</f>
        <v>62</v>
      </c>
      <c r="H67" s="79">
        <f>'perkelas 7'!H100</f>
        <v>63</v>
      </c>
      <c r="I67" s="79">
        <f>'perkelas 7'!I100</f>
        <v>72</v>
      </c>
      <c r="J67" s="79">
        <f>'perkelas 7'!J100</f>
        <v>47</v>
      </c>
      <c r="K67" s="79">
        <f>'perkelas 7'!K100</f>
        <v>78</v>
      </c>
      <c r="L67" s="79">
        <f>'perkelas 7'!L100</f>
        <v>78</v>
      </c>
      <c r="M67" s="79">
        <f>'perkelas 7'!M100</f>
        <v>73</v>
      </c>
      <c r="N67" s="79">
        <f>'perkelas 7'!N100</f>
        <v>79</v>
      </c>
      <c r="O67" s="79">
        <f>'perkelas 7'!O100</f>
        <v>83</v>
      </c>
      <c r="P67" s="83">
        <f t="shared" si="0"/>
        <v>777</v>
      </c>
      <c r="Q67" s="95">
        <f t="shared" si="1"/>
        <v>70.6363636363636</v>
      </c>
      <c r="R67">
        <v>89</v>
      </c>
    </row>
    <row r="68" s="73" customFormat="1" spans="1:18">
      <c r="A68" s="78">
        <v>55</v>
      </c>
      <c r="B68" s="79">
        <f>'perkelas 7'!B101</f>
        <v>1818384053</v>
      </c>
      <c r="C68" s="80" t="str">
        <f>'perkelas 7'!C101</f>
        <v>OCTAVIA PUTRI RAMADHANI</v>
      </c>
      <c r="D68" s="79" t="str">
        <f>'perkelas 7'!D101</f>
        <v>7-B</v>
      </c>
      <c r="E68" s="79">
        <f>'perkelas 7'!E101</f>
        <v>80</v>
      </c>
      <c r="F68" s="79">
        <f>'perkelas 7'!F101</f>
        <v>89</v>
      </c>
      <c r="G68" s="79">
        <f>'perkelas 7'!G101</f>
        <v>82</v>
      </c>
      <c r="H68" s="79">
        <f>'perkelas 7'!H101</f>
        <v>75</v>
      </c>
      <c r="I68" s="79">
        <f>'perkelas 7'!I101</f>
        <v>85</v>
      </c>
      <c r="J68" s="79">
        <f>'perkelas 7'!J101</f>
        <v>48</v>
      </c>
      <c r="K68" s="79">
        <f>'perkelas 7'!K101</f>
        <v>69</v>
      </c>
      <c r="L68" s="79">
        <f>'perkelas 7'!L101</f>
        <v>90</v>
      </c>
      <c r="M68" s="79">
        <f>'perkelas 7'!M101</f>
        <v>50</v>
      </c>
      <c r="N68" s="79">
        <f>'perkelas 7'!N101</f>
        <v>71</v>
      </c>
      <c r="O68" s="79">
        <f>'perkelas 7'!O101</f>
        <v>83</v>
      </c>
      <c r="P68" s="83">
        <f t="shared" si="0"/>
        <v>822</v>
      </c>
      <c r="Q68" s="95">
        <f t="shared" si="1"/>
        <v>74.7272727272727</v>
      </c>
      <c r="R68">
        <v>49</v>
      </c>
    </row>
    <row r="69" s="73" customFormat="1" spans="1:18">
      <c r="A69" s="81">
        <v>56</v>
      </c>
      <c r="B69" s="79">
        <f>'perkelas 7'!B102</f>
        <v>1818384054</v>
      </c>
      <c r="C69" s="80" t="str">
        <f>'perkelas 7'!C102</f>
        <v>RIA FINOLA IFFANI</v>
      </c>
      <c r="D69" s="79" t="str">
        <f>'perkelas 7'!D102</f>
        <v>7-B</v>
      </c>
      <c r="E69" s="79">
        <f>'perkelas 7'!E102</f>
        <v>72</v>
      </c>
      <c r="F69" s="79">
        <f>'perkelas 7'!F102</f>
        <v>73</v>
      </c>
      <c r="G69" s="79">
        <f>'perkelas 7'!G102</f>
        <v>70</v>
      </c>
      <c r="H69" s="79">
        <f>'perkelas 7'!H102</f>
        <v>63</v>
      </c>
      <c r="I69" s="79">
        <f>'perkelas 7'!I102</f>
        <v>70</v>
      </c>
      <c r="J69" s="79">
        <f>'perkelas 7'!J102</f>
        <v>35</v>
      </c>
      <c r="K69" s="79">
        <f>'perkelas 7'!K102</f>
        <v>71</v>
      </c>
      <c r="L69" s="79">
        <f>'perkelas 7'!L102</f>
        <v>78</v>
      </c>
      <c r="M69" s="79">
        <f>'perkelas 7'!M102</f>
        <v>50</v>
      </c>
      <c r="N69" s="79">
        <f>'perkelas 7'!N102</f>
        <v>66</v>
      </c>
      <c r="O69" s="79">
        <f>'perkelas 7'!O102</f>
        <v>67</v>
      </c>
      <c r="P69" s="83">
        <f t="shared" si="0"/>
        <v>715</v>
      </c>
      <c r="Q69" s="95">
        <f t="shared" si="1"/>
        <v>65</v>
      </c>
      <c r="R69">
        <v>143</v>
      </c>
    </row>
    <row r="70" s="73" customFormat="1" spans="1:18">
      <c r="A70" s="78">
        <v>57</v>
      </c>
      <c r="B70" s="79">
        <f>'perkelas 7'!B103</f>
        <v>1818384055</v>
      </c>
      <c r="C70" s="80" t="str">
        <f>'perkelas 7'!C103</f>
        <v>RYAN NOR HIDAYAT</v>
      </c>
      <c r="D70" s="79" t="str">
        <f>'perkelas 7'!D103</f>
        <v>7-B</v>
      </c>
      <c r="E70" s="79">
        <f>'perkelas 7'!E103</f>
        <v>72</v>
      </c>
      <c r="F70" s="79">
        <f>'perkelas 7'!F103</f>
        <v>52</v>
      </c>
      <c r="G70" s="79">
        <f>'perkelas 7'!G103</f>
        <v>60</v>
      </c>
      <c r="H70" s="79">
        <f>'perkelas 7'!H103</f>
        <v>40</v>
      </c>
      <c r="I70" s="79">
        <f>'perkelas 7'!I103</f>
        <v>56</v>
      </c>
      <c r="J70" s="79">
        <f>'perkelas 7'!J103</f>
        <v>35</v>
      </c>
      <c r="K70" s="79">
        <f>'perkelas 7'!K103</f>
        <v>53</v>
      </c>
      <c r="L70" s="79">
        <f>'perkelas 7'!L103</f>
        <v>78</v>
      </c>
      <c r="M70" s="79">
        <f>'perkelas 7'!M103</f>
        <v>51</v>
      </c>
      <c r="N70" s="79">
        <f>'perkelas 7'!N103</f>
        <v>64</v>
      </c>
      <c r="O70" s="79">
        <f>'perkelas 7'!O103</f>
        <v>62</v>
      </c>
      <c r="P70" s="83">
        <f t="shared" si="0"/>
        <v>623</v>
      </c>
      <c r="Q70" s="95">
        <f t="shared" si="1"/>
        <v>56.6363636363636</v>
      </c>
      <c r="R70">
        <v>191</v>
      </c>
    </row>
    <row r="71" s="73" customFormat="1" spans="1:18">
      <c r="A71" s="81">
        <v>58</v>
      </c>
      <c r="B71" s="79">
        <f>'perkelas 7'!B104</f>
        <v>1818384056</v>
      </c>
      <c r="C71" s="80" t="str">
        <f>'perkelas 7'!C104</f>
        <v>SEKAR JIHAN RIBBY</v>
      </c>
      <c r="D71" s="79" t="str">
        <f>'perkelas 7'!D104</f>
        <v>7-B</v>
      </c>
      <c r="E71" s="79">
        <f>'perkelas 7'!E104</f>
        <v>70</v>
      </c>
      <c r="F71" s="79">
        <f>'perkelas 7'!F104</f>
        <v>73</v>
      </c>
      <c r="G71" s="79">
        <f>'perkelas 7'!G104</f>
        <v>82</v>
      </c>
      <c r="H71" s="79">
        <f>'perkelas 7'!H104</f>
        <v>70</v>
      </c>
      <c r="I71" s="79">
        <f>'perkelas 7'!I104</f>
        <v>75</v>
      </c>
      <c r="J71" s="79">
        <f>'perkelas 7'!J104</f>
        <v>48</v>
      </c>
      <c r="K71" s="79">
        <f>'perkelas 7'!K104</f>
        <v>64</v>
      </c>
      <c r="L71" s="79">
        <f>'perkelas 7'!L104</f>
        <v>80</v>
      </c>
      <c r="M71" s="79">
        <f>'perkelas 7'!M104</f>
        <v>68</v>
      </c>
      <c r="N71" s="79">
        <f>'perkelas 7'!N104</f>
        <v>74</v>
      </c>
      <c r="O71" s="79">
        <f>'perkelas 7'!O104</f>
        <v>83</v>
      </c>
      <c r="P71" s="83">
        <f t="shared" si="0"/>
        <v>787</v>
      </c>
      <c r="Q71" s="95">
        <f t="shared" si="1"/>
        <v>71.5454545454545</v>
      </c>
      <c r="R71">
        <v>82</v>
      </c>
    </row>
    <row r="72" s="73" customFormat="1" spans="1:18">
      <c r="A72" s="78">
        <v>59</v>
      </c>
      <c r="B72" s="79">
        <f>'perkelas 7'!B105</f>
        <v>1818384057</v>
      </c>
      <c r="C72" s="80" t="str">
        <f>'perkelas 7'!C105</f>
        <v>SETYA GUNAWAN</v>
      </c>
      <c r="D72" s="79" t="str">
        <f>'perkelas 7'!D105</f>
        <v>7-B</v>
      </c>
      <c r="E72" s="79">
        <f>'perkelas 7'!E105</f>
        <v>47</v>
      </c>
      <c r="F72" s="79">
        <f>'perkelas 7'!F105</f>
        <v>67</v>
      </c>
      <c r="G72" s="79">
        <f>'perkelas 7'!G105</f>
        <v>63</v>
      </c>
      <c r="H72" s="79">
        <f>'perkelas 7'!H105</f>
        <v>80</v>
      </c>
      <c r="I72" s="79">
        <f>'perkelas 7'!I105</f>
        <v>50</v>
      </c>
      <c r="J72" s="79">
        <f>'perkelas 7'!J105</f>
        <v>37</v>
      </c>
      <c r="K72" s="79">
        <f>'perkelas 7'!K105</f>
        <v>62</v>
      </c>
      <c r="L72" s="79">
        <f>'perkelas 7'!L105</f>
        <v>78</v>
      </c>
      <c r="M72" s="79">
        <f>'perkelas 7'!M105</f>
        <v>66</v>
      </c>
      <c r="N72" s="79">
        <f>'perkelas 7'!N105</f>
        <v>65</v>
      </c>
      <c r="O72" s="79">
        <f>'perkelas 7'!O105</f>
        <v>57</v>
      </c>
      <c r="P72" s="83">
        <f t="shared" si="0"/>
        <v>672</v>
      </c>
      <c r="Q72" s="95">
        <f t="shared" si="1"/>
        <v>61.0909090909091</v>
      </c>
      <c r="R72">
        <v>169</v>
      </c>
    </row>
    <row r="73" s="73" customFormat="1" spans="1:18">
      <c r="A73" s="81">
        <v>60</v>
      </c>
      <c r="B73" s="79">
        <f>'perkelas 7'!B106</f>
        <v>1818384058</v>
      </c>
      <c r="C73" s="80" t="str">
        <f>'perkelas 7'!C106</f>
        <v>SUJIANING FATIH AZZAHRA</v>
      </c>
      <c r="D73" s="79" t="str">
        <f>'perkelas 7'!D106</f>
        <v>7-B</v>
      </c>
      <c r="E73" s="79">
        <f>'perkelas 7'!E106</f>
        <v>67</v>
      </c>
      <c r="F73" s="79">
        <f>'perkelas 7'!F106</f>
        <v>73</v>
      </c>
      <c r="G73" s="79">
        <f>'perkelas 7'!G106</f>
        <v>77</v>
      </c>
      <c r="H73" s="79">
        <f>'perkelas 7'!H106</f>
        <v>73</v>
      </c>
      <c r="I73" s="79">
        <f>'perkelas 7'!I106</f>
        <v>62</v>
      </c>
      <c r="J73" s="79">
        <f>'perkelas 7'!J106</f>
        <v>42</v>
      </c>
      <c r="K73" s="79">
        <f>'perkelas 7'!K106</f>
        <v>67</v>
      </c>
      <c r="L73" s="79">
        <f>'perkelas 7'!L106</f>
        <v>85</v>
      </c>
      <c r="M73" s="79">
        <f>'perkelas 7'!M106</f>
        <v>50</v>
      </c>
      <c r="N73" s="79">
        <f>'perkelas 7'!N106</f>
        <v>66</v>
      </c>
      <c r="O73" s="79">
        <f>'perkelas 7'!O106</f>
        <v>82</v>
      </c>
      <c r="P73" s="83">
        <f t="shared" si="0"/>
        <v>744</v>
      </c>
      <c r="Q73" s="95">
        <f t="shared" si="1"/>
        <v>67.6363636363636</v>
      </c>
      <c r="R73">
        <v>123</v>
      </c>
    </row>
    <row r="74" s="73" customFormat="1" spans="1:18">
      <c r="A74" s="78">
        <v>61</v>
      </c>
      <c r="B74" s="79">
        <f>'perkelas 7'!B107</f>
        <v>1818384059</v>
      </c>
      <c r="C74" s="80" t="str">
        <f>'perkelas 7'!C107</f>
        <v>ULAYYA LAILA JUMNA</v>
      </c>
      <c r="D74" s="79" t="str">
        <f>'perkelas 7'!D107</f>
        <v>7-B</v>
      </c>
      <c r="E74" s="79">
        <f>'perkelas 7'!E107</f>
        <v>85</v>
      </c>
      <c r="F74" s="79">
        <f>'perkelas 7'!F107</f>
        <v>62</v>
      </c>
      <c r="G74" s="79">
        <f>'perkelas 7'!G107</f>
        <v>65</v>
      </c>
      <c r="H74" s="79">
        <f>'perkelas 7'!H107</f>
        <v>63</v>
      </c>
      <c r="I74" s="79">
        <f>'perkelas 7'!I107</f>
        <v>58</v>
      </c>
      <c r="J74" s="79">
        <f>'perkelas 7'!J107</f>
        <v>35</v>
      </c>
      <c r="K74" s="79">
        <f>'perkelas 7'!K107</f>
        <v>58</v>
      </c>
      <c r="L74" s="79">
        <f>'perkelas 7'!L107</f>
        <v>80</v>
      </c>
      <c r="M74" s="79">
        <f>'perkelas 7'!M107</f>
        <v>66</v>
      </c>
      <c r="N74" s="79">
        <f>'perkelas 7'!N107</f>
        <v>75</v>
      </c>
      <c r="O74" s="79">
        <f>'perkelas 7'!O107</f>
        <v>83</v>
      </c>
      <c r="P74" s="83">
        <f t="shared" si="0"/>
        <v>730</v>
      </c>
      <c r="Q74" s="95">
        <f t="shared" si="1"/>
        <v>66.3636363636364</v>
      </c>
      <c r="R74">
        <v>136</v>
      </c>
    </row>
    <row r="75" s="73" customFormat="1" spans="1:18">
      <c r="A75" s="81">
        <v>62</v>
      </c>
      <c r="B75" s="79">
        <f>'perkelas 7'!B108</f>
        <v>1818384060</v>
      </c>
      <c r="C75" s="80" t="str">
        <f>'perkelas 7'!C108</f>
        <v>VELLA SUFA</v>
      </c>
      <c r="D75" s="79" t="str">
        <f>'perkelas 7'!D108</f>
        <v>7-B</v>
      </c>
      <c r="E75" s="79">
        <f>'perkelas 7'!E108</f>
        <v>72</v>
      </c>
      <c r="F75" s="79">
        <f>'perkelas 7'!F108</f>
        <v>80</v>
      </c>
      <c r="G75" s="79">
        <f>'perkelas 7'!G108</f>
        <v>75</v>
      </c>
      <c r="H75" s="79">
        <f>'perkelas 7'!H108</f>
        <v>85</v>
      </c>
      <c r="I75" s="79">
        <f>'perkelas 7'!I108</f>
        <v>81</v>
      </c>
      <c r="J75" s="79">
        <f>'perkelas 7'!J108</f>
        <v>60</v>
      </c>
      <c r="K75" s="79">
        <f>'perkelas 7'!K108</f>
        <v>69</v>
      </c>
      <c r="L75" s="79">
        <f>'perkelas 7'!L108</f>
        <v>87</v>
      </c>
      <c r="M75" s="79">
        <f>'perkelas 7'!M108</f>
        <v>56</v>
      </c>
      <c r="N75" s="79">
        <f>'perkelas 7'!N108</f>
        <v>81</v>
      </c>
      <c r="O75" s="79">
        <f>'perkelas 7'!O108</f>
        <v>82</v>
      </c>
      <c r="P75" s="83">
        <f t="shared" si="0"/>
        <v>828</v>
      </c>
      <c r="Q75" s="95">
        <f t="shared" si="1"/>
        <v>75.2727272727273</v>
      </c>
      <c r="R75">
        <v>46</v>
      </c>
    </row>
    <row r="76" s="73" customFormat="1" spans="1:18">
      <c r="A76" s="78">
        <v>63</v>
      </c>
      <c r="B76" s="79">
        <f>'perkelas 7'!B109</f>
        <v>1818384061</v>
      </c>
      <c r="C76" s="80" t="str">
        <f>'perkelas 7'!C109</f>
        <v>YESSYCA KURNIA AGUSTIN</v>
      </c>
      <c r="D76" s="79" t="str">
        <f>'perkelas 7'!D109</f>
        <v>7-B</v>
      </c>
      <c r="E76" s="79">
        <f>'perkelas 7'!E109</f>
        <v>67</v>
      </c>
      <c r="F76" s="79">
        <f>'perkelas 7'!F109</f>
        <v>82</v>
      </c>
      <c r="G76" s="79">
        <f>'perkelas 7'!G109</f>
        <v>57</v>
      </c>
      <c r="H76" s="79">
        <f>'perkelas 7'!H109</f>
        <v>68</v>
      </c>
      <c r="I76" s="79">
        <f>'perkelas 7'!I109</f>
        <v>56</v>
      </c>
      <c r="J76" s="79">
        <f>'perkelas 7'!J109</f>
        <v>40</v>
      </c>
      <c r="K76" s="79">
        <f>'perkelas 7'!K109</f>
        <v>67</v>
      </c>
      <c r="L76" s="79">
        <f>'perkelas 7'!L109</f>
        <v>78</v>
      </c>
      <c r="M76" s="79">
        <f>'perkelas 7'!M109</f>
        <v>56</v>
      </c>
      <c r="N76" s="79">
        <f>'perkelas 7'!N109</f>
        <v>73</v>
      </c>
      <c r="O76" s="79">
        <f>'perkelas 7'!O109</f>
        <v>80</v>
      </c>
      <c r="P76" s="83">
        <f t="shared" si="0"/>
        <v>724</v>
      </c>
      <c r="Q76" s="95">
        <f t="shared" si="1"/>
        <v>65.8181818181818</v>
      </c>
      <c r="R76">
        <v>138</v>
      </c>
    </row>
    <row r="77" s="73" customFormat="1" spans="1:18">
      <c r="A77" s="81">
        <v>64</v>
      </c>
      <c r="B77" s="79">
        <f>'perkelas 7'!B110</f>
        <v>1818384062</v>
      </c>
      <c r="C77" s="80" t="str">
        <f>'perkelas 7'!C110</f>
        <v>YULIANA RAHWATI</v>
      </c>
      <c r="D77" s="79" t="str">
        <f>'perkelas 7'!D110</f>
        <v>7-B</v>
      </c>
      <c r="E77" s="79">
        <f>'perkelas 7'!E110</f>
        <v>32</v>
      </c>
      <c r="F77" s="79">
        <f>'perkelas 7'!F110</f>
        <v>42</v>
      </c>
      <c r="G77" s="79">
        <f>'perkelas 7'!G110</f>
        <v>38</v>
      </c>
      <c r="H77" s="79">
        <f>'perkelas 7'!H110</f>
        <v>50</v>
      </c>
      <c r="I77" s="79">
        <f>'perkelas 7'!I110</f>
        <v>50</v>
      </c>
      <c r="J77" s="79">
        <f>'perkelas 7'!J110</f>
        <v>40</v>
      </c>
      <c r="K77" s="79">
        <f>'perkelas 7'!K110</f>
        <v>40</v>
      </c>
      <c r="L77" s="79">
        <f>'perkelas 7'!L110</f>
        <v>67</v>
      </c>
      <c r="M77" s="79">
        <f>'perkelas 7'!M110</f>
        <v>38</v>
      </c>
      <c r="N77" s="79">
        <f>'perkelas 7'!N110</f>
        <v>59</v>
      </c>
      <c r="O77" s="79">
        <f>'perkelas 7'!O110</f>
        <v>60</v>
      </c>
      <c r="P77" s="83">
        <f t="shared" si="0"/>
        <v>516</v>
      </c>
      <c r="Q77" s="95">
        <f t="shared" si="1"/>
        <v>46.9090909090909</v>
      </c>
      <c r="R77">
        <v>218</v>
      </c>
    </row>
    <row r="78" s="73" customFormat="1" spans="1:18">
      <c r="A78" s="78">
        <v>65</v>
      </c>
      <c r="B78" s="79">
        <f>'perkelas 7'!B145</f>
        <v>1818384063</v>
      </c>
      <c r="C78" s="80" t="str">
        <f>'perkelas 7'!C145</f>
        <v>ADINDA TALIA SALSA BELLA</v>
      </c>
      <c r="D78" s="79" t="str">
        <f>'perkelas 7'!D145</f>
        <v>7-C</v>
      </c>
      <c r="E78" s="79">
        <f>'perkelas 7'!E145</f>
        <v>72</v>
      </c>
      <c r="F78" s="79">
        <f>'perkelas 7'!F145</f>
        <v>79</v>
      </c>
      <c r="G78" s="79">
        <f>'perkelas 7'!G145</f>
        <v>77</v>
      </c>
      <c r="H78" s="79">
        <f>'perkelas 7'!H145</f>
        <v>68</v>
      </c>
      <c r="I78" s="79">
        <f>'perkelas 7'!I145</f>
        <v>57</v>
      </c>
      <c r="J78" s="79">
        <f>'perkelas 7'!J145</f>
        <v>47</v>
      </c>
      <c r="K78" s="79">
        <f>'perkelas 7'!K145</f>
        <v>71</v>
      </c>
      <c r="L78" s="79">
        <f>'perkelas 7'!L145</f>
        <v>87</v>
      </c>
      <c r="M78" s="79">
        <f>'perkelas 7'!M145</f>
        <v>56</v>
      </c>
      <c r="N78" s="79">
        <f>'perkelas 7'!N145</f>
        <v>79</v>
      </c>
      <c r="O78" s="79">
        <f>'perkelas 7'!O145</f>
        <v>77</v>
      </c>
      <c r="P78" s="83">
        <f t="shared" ref="P78:P141" si="2">SUM(E78:O78)</f>
        <v>770</v>
      </c>
      <c r="Q78" s="95">
        <f t="shared" ref="Q78:Q141" si="3">AVERAGE(E78:O78)</f>
        <v>70</v>
      </c>
      <c r="R78">
        <v>95</v>
      </c>
    </row>
    <row r="79" s="73" customFormat="1" spans="1:18">
      <c r="A79" s="81">
        <v>66</v>
      </c>
      <c r="B79" s="79">
        <f>'perkelas 7'!B146</f>
        <v>1818384064</v>
      </c>
      <c r="C79" s="80" t="str">
        <f>'perkelas 7'!C146</f>
        <v>AHMAD KHARIS NUR FADLI</v>
      </c>
      <c r="D79" s="79" t="str">
        <f>'perkelas 7'!D146</f>
        <v>7-C</v>
      </c>
      <c r="E79" s="79">
        <f>'perkelas 7'!E146</f>
        <v>65</v>
      </c>
      <c r="F79" s="79">
        <f>'perkelas 7'!F146</f>
        <v>77</v>
      </c>
      <c r="G79" s="79">
        <f>'perkelas 7'!G146</f>
        <v>70</v>
      </c>
      <c r="H79" s="79">
        <f>'perkelas 7'!H146</f>
        <v>50</v>
      </c>
      <c r="I79" s="79">
        <f>'perkelas 7'!I146</f>
        <v>41</v>
      </c>
      <c r="J79" s="79">
        <f>'perkelas 7'!J146</f>
        <v>37</v>
      </c>
      <c r="K79" s="79">
        <f>'perkelas 7'!K146</f>
        <v>73</v>
      </c>
      <c r="L79" s="79">
        <f>'perkelas 7'!L146</f>
        <v>75</v>
      </c>
      <c r="M79" s="79">
        <f>'perkelas 7'!M146</f>
        <v>68</v>
      </c>
      <c r="N79" s="79">
        <f>'perkelas 7'!N146</f>
        <v>76</v>
      </c>
      <c r="O79" s="79">
        <f>'perkelas 7'!O146</f>
        <v>77</v>
      </c>
      <c r="P79" s="83">
        <f t="shared" si="2"/>
        <v>709</v>
      </c>
      <c r="Q79" s="95">
        <f t="shared" si="3"/>
        <v>64.4545454545455</v>
      </c>
      <c r="R79">
        <v>147</v>
      </c>
    </row>
    <row r="80" s="73" customFormat="1" spans="1:18">
      <c r="A80" s="78">
        <v>67</v>
      </c>
      <c r="B80" s="79">
        <f>'perkelas 7'!B147</f>
        <v>1818384065</v>
      </c>
      <c r="C80" s="80" t="str">
        <f>'perkelas 7'!C147</f>
        <v>AKHMAD JAZULI RIFQI</v>
      </c>
      <c r="D80" s="79" t="str">
        <f>'perkelas 7'!D147</f>
        <v>7-C</v>
      </c>
      <c r="E80" s="79">
        <f>'perkelas 7'!E147</f>
        <v>48</v>
      </c>
      <c r="F80" s="79">
        <f>'perkelas 7'!F147</f>
        <v>57</v>
      </c>
      <c r="G80" s="79">
        <f>'perkelas 7'!G147</f>
        <v>51</v>
      </c>
      <c r="H80" s="79">
        <f>'perkelas 7'!H147</f>
        <v>52</v>
      </c>
      <c r="I80" s="79">
        <f>'perkelas 7'!I147</f>
        <v>56</v>
      </c>
      <c r="J80" s="79">
        <f>'perkelas 7'!J147</f>
        <v>35</v>
      </c>
      <c r="K80" s="79">
        <f>'perkelas 7'!K147</f>
        <v>53</v>
      </c>
      <c r="L80" s="79">
        <f>'perkelas 7'!L147</f>
        <v>68</v>
      </c>
      <c r="M80" s="79">
        <f>'perkelas 7'!M147</f>
        <v>50</v>
      </c>
      <c r="N80" s="79">
        <f>'perkelas 7'!N147</f>
        <v>73</v>
      </c>
      <c r="O80" s="79">
        <f>'perkelas 7'!O147</f>
        <v>58</v>
      </c>
      <c r="P80" s="83">
        <f t="shared" si="2"/>
        <v>601</v>
      </c>
      <c r="Q80" s="95">
        <f t="shared" si="3"/>
        <v>54.6363636363636</v>
      </c>
      <c r="R80" s="94">
        <f t="shared" ref="R80:R143" si="4">RANK(P80,$P$16:$P$236)</f>
        <v>203</v>
      </c>
    </row>
    <row r="81" s="73" customFormat="1" spans="1:18">
      <c r="A81" s="81">
        <v>68</v>
      </c>
      <c r="B81" s="79">
        <f>'perkelas 7'!B148</f>
        <v>1818384066</v>
      </c>
      <c r="C81" s="80" t="str">
        <f>'perkelas 7'!C148</f>
        <v>ANGGA GILANG PRATAMA</v>
      </c>
      <c r="D81" s="79" t="str">
        <f>'perkelas 7'!D148</f>
        <v>7-C</v>
      </c>
      <c r="E81" s="79">
        <f>'perkelas 7'!E148</f>
        <v>57</v>
      </c>
      <c r="F81" s="79">
        <f>'perkelas 7'!F148</f>
        <v>83</v>
      </c>
      <c r="G81" s="79">
        <f>'perkelas 7'!G148</f>
        <v>75</v>
      </c>
      <c r="H81" s="79">
        <f>'perkelas 7'!H148</f>
        <v>73</v>
      </c>
      <c r="I81" s="79">
        <f>'perkelas 7'!I148</f>
        <v>68</v>
      </c>
      <c r="J81" s="79">
        <f>'perkelas 7'!J148</f>
        <v>43</v>
      </c>
      <c r="K81" s="79">
        <f>'perkelas 7'!K148</f>
        <v>69</v>
      </c>
      <c r="L81" s="79">
        <f>'perkelas 7'!L148</f>
        <v>78</v>
      </c>
      <c r="M81" s="79">
        <f>'perkelas 7'!M148</f>
        <v>55</v>
      </c>
      <c r="N81" s="79">
        <f>'perkelas 7'!N148</f>
        <v>70</v>
      </c>
      <c r="O81" s="79">
        <f>'perkelas 7'!O148</f>
        <v>70</v>
      </c>
      <c r="P81" s="83">
        <f t="shared" si="2"/>
        <v>741</v>
      </c>
      <c r="Q81" s="95">
        <f t="shared" si="3"/>
        <v>67.3636363636364</v>
      </c>
      <c r="R81" s="94">
        <f t="shared" si="4"/>
        <v>128</v>
      </c>
    </row>
    <row r="82" s="73" customFormat="1" spans="1:18">
      <c r="A82" s="78">
        <v>69</v>
      </c>
      <c r="B82" s="79">
        <f>'perkelas 7'!B149</f>
        <v>1818384067</v>
      </c>
      <c r="C82" s="80" t="str">
        <f>'perkelas 7'!C149</f>
        <v>ANGGI YAS SANDI</v>
      </c>
      <c r="D82" s="79" t="str">
        <f>'perkelas 7'!D149</f>
        <v>7-C</v>
      </c>
      <c r="E82" s="79">
        <f>'perkelas 7'!E149</f>
        <v>85</v>
      </c>
      <c r="F82" s="79">
        <f>'perkelas 7'!F149</f>
        <v>70</v>
      </c>
      <c r="G82" s="79">
        <f>'perkelas 7'!G149</f>
        <v>68</v>
      </c>
      <c r="H82" s="79">
        <f>'perkelas 7'!H149</f>
        <v>60</v>
      </c>
      <c r="I82" s="79">
        <f>'perkelas 7'!I149</f>
        <v>57</v>
      </c>
      <c r="J82" s="79">
        <f>'perkelas 7'!J149</f>
        <v>35</v>
      </c>
      <c r="K82" s="79">
        <f>'perkelas 7'!K149</f>
        <v>62</v>
      </c>
      <c r="L82" s="79">
        <f>'perkelas 7'!L149</f>
        <v>78</v>
      </c>
      <c r="M82" s="79">
        <f>'perkelas 7'!M149</f>
        <v>60</v>
      </c>
      <c r="N82" s="79">
        <f>'perkelas 7'!N149</f>
        <v>63</v>
      </c>
      <c r="O82" s="79">
        <f>'perkelas 7'!O149</f>
        <v>63</v>
      </c>
      <c r="P82" s="96">
        <f t="shared" si="2"/>
        <v>701</v>
      </c>
      <c r="Q82" s="97">
        <f t="shared" si="3"/>
        <v>63.7272727272727</v>
      </c>
      <c r="R82" s="94">
        <f t="shared" si="4"/>
        <v>152</v>
      </c>
    </row>
    <row r="83" s="73" customFormat="1" customHeight="1" spans="1:18">
      <c r="A83" s="81">
        <v>70</v>
      </c>
      <c r="B83" s="79">
        <f>'perkelas 7'!B150</f>
        <v>1818384068</v>
      </c>
      <c r="C83" s="80" t="str">
        <f>'perkelas 7'!C150</f>
        <v>DEVI FIRDA MARLENA</v>
      </c>
      <c r="D83" s="79" t="str">
        <f>'perkelas 7'!D150</f>
        <v>7-C</v>
      </c>
      <c r="E83" s="79">
        <f>'perkelas 7'!E150</f>
        <v>60</v>
      </c>
      <c r="F83" s="79">
        <f>'perkelas 7'!F150</f>
        <v>62</v>
      </c>
      <c r="G83" s="79">
        <f>'perkelas 7'!G150</f>
        <v>62</v>
      </c>
      <c r="H83" s="79">
        <f>'perkelas 7'!H150</f>
        <v>47</v>
      </c>
      <c r="I83" s="79">
        <f>'perkelas 7'!I150</f>
        <v>65</v>
      </c>
      <c r="J83" s="79">
        <f>'perkelas 7'!J150</f>
        <v>38</v>
      </c>
      <c r="K83" s="79">
        <f>'perkelas 7'!K150</f>
        <v>58</v>
      </c>
      <c r="L83" s="79">
        <f>'perkelas 7'!L150</f>
        <v>82</v>
      </c>
      <c r="M83" s="79">
        <f>'perkelas 7'!M150</f>
        <v>53</v>
      </c>
      <c r="N83" s="79">
        <f>'perkelas 7'!N150</f>
        <v>68</v>
      </c>
      <c r="O83" s="79">
        <f>'perkelas 7'!O150</f>
        <v>58</v>
      </c>
      <c r="P83" s="83">
        <f t="shared" si="2"/>
        <v>653</v>
      </c>
      <c r="Q83" s="95">
        <f t="shared" si="3"/>
        <v>59.3636363636364</v>
      </c>
      <c r="R83" s="94">
        <f t="shared" si="4"/>
        <v>181</v>
      </c>
    </row>
    <row r="84" s="73" customFormat="1" customHeight="1" spans="1:18">
      <c r="A84" s="78">
        <v>71</v>
      </c>
      <c r="B84" s="79">
        <f>'perkelas 7'!B151</f>
        <v>1818384069</v>
      </c>
      <c r="C84" s="80" t="str">
        <f>'perkelas 7'!C151</f>
        <v>EKA OKTAVIA</v>
      </c>
      <c r="D84" s="79" t="str">
        <f>'perkelas 7'!D151</f>
        <v>7-C</v>
      </c>
      <c r="E84" s="79">
        <f>'perkelas 7'!E151</f>
        <v>83</v>
      </c>
      <c r="F84" s="79">
        <f>'perkelas 7'!F151</f>
        <v>79</v>
      </c>
      <c r="G84" s="79">
        <f>'perkelas 7'!G151</f>
        <v>63</v>
      </c>
      <c r="H84" s="79">
        <f>'perkelas 7'!H151</f>
        <v>62</v>
      </c>
      <c r="I84" s="79">
        <f>'perkelas 7'!I151</f>
        <v>57</v>
      </c>
      <c r="J84" s="79">
        <f>'perkelas 7'!J151</f>
        <v>43</v>
      </c>
      <c r="K84" s="79">
        <f>'perkelas 7'!K151</f>
        <v>78</v>
      </c>
      <c r="L84" s="79">
        <f>'perkelas 7'!L151</f>
        <v>80</v>
      </c>
      <c r="M84" s="79">
        <f>'perkelas 7'!M151</f>
        <v>48</v>
      </c>
      <c r="N84" s="79">
        <f>'perkelas 7'!N151</f>
        <v>62</v>
      </c>
      <c r="O84" s="79">
        <f>'perkelas 7'!O151</f>
        <v>62</v>
      </c>
      <c r="P84" s="83">
        <f t="shared" si="2"/>
        <v>717</v>
      </c>
      <c r="Q84" s="95">
        <f t="shared" si="3"/>
        <v>65.1818181818182</v>
      </c>
      <c r="R84" s="94">
        <f t="shared" si="4"/>
        <v>141</v>
      </c>
    </row>
    <row r="85" s="73" customFormat="1" customHeight="1" spans="1:18">
      <c r="A85" s="81">
        <v>72</v>
      </c>
      <c r="B85" s="79">
        <f>'perkelas 7'!B152</f>
        <v>1818384070</v>
      </c>
      <c r="C85" s="80" t="str">
        <f>'perkelas 7'!C152</f>
        <v>EVITA TRI CAHYANI</v>
      </c>
      <c r="D85" s="79" t="str">
        <f>'perkelas 7'!D152</f>
        <v>7-C</v>
      </c>
      <c r="E85" s="79">
        <f>'perkelas 7'!E152</f>
        <v>87</v>
      </c>
      <c r="F85" s="79">
        <f>'perkelas 7'!F152</f>
        <v>83</v>
      </c>
      <c r="G85" s="79">
        <f>'perkelas 7'!G152</f>
        <v>68</v>
      </c>
      <c r="H85" s="79">
        <f>'perkelas 7'!H152</f>
        <v>78</v>
      </c>
      <c r="I85" s="79">
        <f>'perkelas 7'!I152</f>
        <v>84</v>
      </c>
      <c r="J85" s="79">
        <f>'perkelas 7'!J152</f>
        <v>53</v>
      </c>
      <c r="K85" s="79">
        <f>'perkelas 7'!K152</f>
        <v>82</v>
      </c>
      <c r="L85" s="79">
        <f>'perkelas 7'!L152</f>
        <v>73</v>
      </c>
      <c r="M85" s="79">
        <f>'perkelas 7'!M152</f>
        <v>55</v>
      </c>
      <c r="N85" s="79">
        <f>'perkelas 7'!N152</f>
        <v>66</v>
      </c>
      <c r="O85" s="79">
        <f>'perkelas 7'!O152</f>
        <v>88</v>
      </c>
      <c r="P85" s="83">
        <f t="shared" si="2"/>
        <v>817</v>
      </c>
      <c r="Q85" s="95">
        <f t="shared" si="3"/>
        <v>74.2727272727273</v>
      </c>
      <c r="R85" s="94">
        <f t="shared" si="4"/>
        <v>55</v>
      </c>
    </row>
    <row r="86" s="73" customFormat="1" customHeight="1" spans="1:18">
      <c r="A86" s="78">
        <v>73</v>
      </c>
      <c r="B86" s="79">
        <f>'perkelas 7'!B153</f>
        <v>1818384071</v>
      </c>
      <c r="C86" s="80" t="str">
        <f>'perkelas 7'!C153</f>
        <v>FARAH AGUSTINA</v>
      </c>
      <c r="D86" s="79" t="str">
        <f>'perkelas 7'!D153</f>
        <v>7-C</v>
      </c>
      <c r="E86" s="79">
        <f>'perkelas 7'!E153</f>
        <v>58</v>
      </c>
      <c r="F86" s="79">
        <f>'perkelas 7'!F153</f>
        <v>73</v>
      </c>
      <c r="G86" s="79">
        <f>'perkelas 7'!G153</f>
        <v>80</v>
      </c>
      <c r="H86" s="79">
        <f>'perkelas 7'!H153</f>
        <v>62</v>
      </c>
      <c r="I86" s="79">
        <f>'perkelas 7'!I153</f>
        <v>73</v>
      </c>
      <c r="J86" s="79">
        <f>'perkelas 7'!J153</f>
        <v>47</v>
      </c>
      <c r="K86" s="79">
        <f>'perkelas 7'!K153</f>
        <v>76</v>
      </c>
      <c r="L86" s="79">
        <f>'perkelas 7'!L153</f>
        <v>80</v>
      </c>
      <c r="M86" s="79">
        <f>'perkelas 7'!M153</f>
        <v>68</v>
      </c>
      <c r="N86" s="79">
        <f>'perkelas 7'!N153</f>
        <v>73</v>
      </c>
      <c r="O86" s="79">
        <f>'perkelas 7'!O153</f>
        <v>82</v>
      </c>
      <c r="P86" s="83">
        <f t="shared" si="2"/>
        <v>772</v>
      </c>
      <c r="Q86" s="95">
        <f t="shared" si="3"/>
        <v>70.1818181818182</v>
      </c>
      <c r="R86" s="94">
        <f t="shared" si="4"/>
        <v>94</v>
      </c>
    </row>
    <row r="87" s="73" customFormat="1" customHeight="1" spans="1:18">
      <c r="A87" s="81">
        <v>74</v>
      </c>
      <c r="B87" s="79">
        <f>'perkelas 7'!B154</f>
        <v>1818384072</v>
      </c>
      <c r="C87" s="80" t="str">
        <f>'perkelas 7'!C154</f>
        <v>FARIZ ANIQ ALFARISI</v>
      </c>
      <c r="D87" s="79" t="str">
        <f>'perkelas 7'!D154</f>
        <v>7-C</v>
      </c>
      <c r="E87" s="79">
        <f>'perkelas 7'!E154</f>
        <v>55</v>
      </c>
      <c r="F87" s="79">
        <f>'perkelas 7'!F154</f>
        <v>62</v>
      </c>
      <c r="G87" s="79">
        <f>'perkelas 7'!G154</f>
        <v>60</v>
      </c>
      <c r="H87" s="79">
        <f>'perkelas 7'!H154</f>
        <v>47</v>
      </c>
      <c r="I87" s="79">
        <f>'perkelas 7'!I154</f>
        <v>60</v>
      </c>
      <c r="J87" s="79">
        <f>'perkelas 7'!J154</f>
        <v>37</v>
      </c>
      <c r="K87" s="79">
        <f>'perkelas 7'!K154</f>
        <v>53</v>
      </c>
      <c r="L87" s="79">
        <f>'perkelas 7'!L154</f>
        <v>77</v>
      </c>
      <c r="M87" s="79">
        <f>'perkelas 7'!M154</f>
        <v>53</v>
      </c>
      <c r="N87" s="79">
        <f>'perkelas 7'!N154</f>
        <v>65</v>
      </c>
      <c r="O87" s="79">
        <f>'perkelas 7'!O154</f>
        <v>70</v>
      </c>
      <c r="P87" s="83">
        <f t="shared" si="2"/>
        <v>639</v>
      </c>
      <c r="Q87" s="95">
        <f t="shared" si="3"/>
        <v>58.0909090909091</v>
      </c>
      <c r="R87" s="94">
        <f t="shared" si="4"/>
        <v>186</v>
      </c>
    </row>
    <row r="88" s="73" customFormat="1" customHeight="1" spans="1:18">
      <c r="A88" s="78">
        <v>75</v>
      </c>
      <c r="B88" s="79">
        <f>'perkelas 7'!B155</f>
        <v>1818384073</v>
      </c>
      <c r="C88" s="80" t="str">
        <f>'perkelas 7'!C155</f>
        <v>FAZA NAILIA</v>
      </c>
      <c r="D88" s="79" t="str">
        <f>'perkelas 7'!D155</f>
        <v>7-C</v>
      </c>
      <c r="E88" s="79">
        <f>'perkelas 7'!E155</f>
        <v>57</v>
      </c>
      <c r="F88" s="79">
        <f>'perkelas 7'!F155</f>
        <v>59</v>
      </c>
      <c r="G88" s="79">
        <f>'perkelas 7'!G155</f>
        <v>58</v>
      </c>
      <c r="H88" s="79">
        <f>'perkelas 7'!H155</f>
        <v>40</v>
      </c>
      <c r="I88" s="79">
        <f>'perkelas 7'!I155</f>
        <v>44</v>
      </c>
      <c r="J88" s="79">
        <f>'perkelas 7'!J155</f>
        <v>30</v>
      </c>
      <c r="K88" s="79">
        <f>'perkelas 7'!K155</f>
        <v>49</v>
      </c>
      <c r="L88" s="79">
        <f>'perkelas 7'!L155</f>
        <v>78</v>
      </c>
      <c r="M88" s="79">
        <f>'perkelas 7'!M155</f>
        <v>58</v>
      </c>
      <c r="N88" s="79">
        <f>'perkelas 7'!N155</f>
        <v>69</v>
      </c>
      <c r="O88" s="79">
        <f>'perkelas 7'!O155</f>
        <v>58</v>
      </c>
      <c r="P88" s="83">
        <f t="shared" si="2"/>
        <v>600</v>
      </c>
      <c r="Q88" s="95">
        <f t="shared" si="3"/>
        <v>54.5454545454545</v>
      </c>
      <c r="R88" s="94">
        <f t="shared" si="4"/>
        <v>204</v>
      </c>
    </row>
    <row r="89" s="73" customFormat="1" customHeight="1" spans="1:18">
      <c r="A89" s="81">
        <v>76</v>
      </c>
      <c r="B89" s="79">
        <f>'perkelas 7'!B156</f>
        <v>1818384074</v>
      </c>
      <c r="C89" s="80" t="str">
        <f>'perkelas 7'!C156</f>
        <v>FERDY ANDREAN</v>
      </c>
      <c r="D89" s="79" t="str">
        <f>'perkelas 7'!D156</f>
        <v>7-C</v>
      </c>
      <c r="E89" s="79">
        <f>'perkelas 7'!E156</f>
        <v>53</v>
      </c>
      <c r="F89" s="79">
        <f>'perkelas 7'!F156</f>
        <v>55</v>
      </c>
      <c r="G89" s="79">
        <f>'perkelas 7'!G156</f>
        <v>52</v>
      </c>
      <c r="H89" s="79">
        <f>'perkelas 7'!H156</f>
        <v>40</v>
      </c>
      <c r="I89" s="79">
        <f>'perkelas 7'!I156</f>
        <v>50</v>
      </c>
      <c r="J89" s="79">
        <f>'perkelas 7'!J156</f>
        <v>37</v>
      </c>
      <c r="K89" s="79">
        <f>'perkelas 7'!K156</f>
        <v>44</v>
      </c>
      <c r="L89" s="79">
        <f>'perkelas 7'!L156</f>
        <v>70</v>
      </c>
      <c r="M89" s="79">
        <f>'perkelas 7'!M156</f>
        <v>75</v>
      </c>
      <c r="N89" s="79">
        <f>'perkelas 7'!N156</f>
        <v>60</v>
      </c>
      <c r="O89" s="79">
        <f>'perkelas 7'!O156</f>
        <v>53</v>
      </c>
      <c r="P89" s="83">
        <f t="shared" si="2"/>
        <v>589</v>
      </c>
      <c r="Q89" s="95">
        <f t="shared" si="3"/>
        <v>53.5454545454545</v>
      </c>
      <c r="R89" s="94">
        <f t="shared" si="4"/>
        <v>209</v>
      </c>
    </row>
    <row r="90" s="73" customFormat="1" customHeight="1" spans="1:18">
      <c r="A90" s="78">
        <v>77</v>
      </c>
      <c r="B90" s="79">
        <f>'perkelas 7'!B157</f>
        <v>1818384075</v>
      </c>
      <c r="C90" s="80" t="str">
        <f>'perkelas 7'!C157</f>
        <v>FITRIA WULANDARI</v>
      </c>
      <c r="D90" s="79" t="str">
        <f>'perkelas 7'!D157</f>
        <v>7-C</v>
      </c>
      <c r="E90" s="79">
        <f>'perkelas 7'!E157</f>
        <v>43</v>
      </c>
      <c r="F90" s="79">
        <f>'perkelas 7'!F157</f>
        <v>52</v>
      </c>
      <c r="G90" s="79">
        <f>'perkelas 7'!G157</f>
        <v>50</v>
      </c>
      <c r="H90" s="79">
        <f>'perkelas 7'!H157</f>
        <v>25</v>
      </c>
      <c r="I90" s="79">
        <f>'perkelas 7'!I157</f>
        <v>41</v>
      </c>
      <c r="J90" s="79">
        <f>'perkelas 7'!J157</f>
        <v>33</v>
      </c>
      <c r="K90" s="79">
        <f>'perkelas 7'!K157</f>
        <v>44</v>
      </c>
      <c r="L90" s="79">
        <f>'perkelas 7'!L157</f>
        <v>70</v>
      </c>
      <c r="M90" s="79">
        <f>'perkelas 7'!M157</f>
        <v>38</v>
      </c>
      <c r="N90" s="79">
        <f>'perkelas 7'!N157</f>
        <v>62</v>
      </c>
      <c r="O90" s="79">
        <f>'perkelas 7'!O157</f>
        <v>52</v>
      </c>
      <c r="P90" s="83">
        <f t="shared" si="2"/>
        <v>510</v>
      </c>
      <c r="Q90" s="95">
        <f t="shared" si="3"/>
        <v>46.3636363636364</v>
      </c>
      <c r="R90" s="94">
        <f t="shared" si="4"/>
        <v>219</v>
      </c>
    </row>
    <row r="91" s="73" customFormat="1" customHeight="1" spans="1:18">
      <c r="A91" s="81">
        <v>78</v>
      </c>
      <c r="B91" s="79">
        <f>'perkelas 7'!B158</f>
        <v>1818384076</v>
      </c>
      <c r="C91" s="80" t="str">
        <f>'perkelas 7'!C158</f>
        <v>GAGAH GUNAWAN</v>
      </c>
      <c r="D91" s="79" t="str">
        <f>'perkelas 7'!D158</f>
        <v>7-C</v>
      </c>
      <c r="E91" s="79">
        <f>'perkelas 7'!E158</f>
        <v>65</v>
      </c>
      <c r="F91" s="79">
        <f>'perkelas 7'!F158</f>
        <v>45</v>
      </c>
      <c r="G91" s="79">
        <f>'perkelas 7'!G158</f>
        <v>67</v>
      </c>
      <c r="H91" s="79">
        <f>'perkelas 7'!H158</f>
        <v>38</v>
      </c>
      <c r="I91" s="79">
        <f>'perkelas 7'!I158</f>
        <v>48</v>
      </c>
      <c r="J91" s="79">
        <f>'perkelas 7'!J158</f>
        <v>37</v>
      </c>
      <c r="K91" s="79">
        <f>'perkelas 7'!K158</f>
        <v>64</v>
      </c>
      <c r="L91" s="79">
        <f>'perkelas 7'!L158</f>
        <v>67</v>
      </c>
      <c r="M91" s="79">
        <f>'perkelas 7'!M158</f>
        <v>65</v>
      </c>
      <c r="N91" s="79">
        <f>'perkelas 7'!N158</f>
        <v>64</v>
      </c>
      <c r="O91" s="79">
        <f>'perkelas 7'!O158</f>
        <v>65</v>
      </c>
      <c r="P91" s="83">
        <f t="shared" si="2"/>
        <v>625</v>
      </c>
      <c r="Q91" s="95">
        <f t="shared" si="3"/>
        <v>56.8181818181818</v>
      </c>
      <c r="R91" s="94">
        <f t="shared" si="4"/>
        <v>191</v>
      </c>
    </row>
    <row r="92" s="73" customFormat="1" customHeight="1" spans="1:18">
      <c r="A92" s="78">
        <v>79</v>
      </c>
      <c r="B92" s="79">
        <f>'perkelas 7'!B159</f>
        <v>1818384077</v>
      </c>
      <c r="C92" s="80" t="str">
        <f>'perkelas 7'!C159</f>
        <v>GINA DEA AMANDA</v>
      </c>
      <c r="D92" s="79" t="str">
        <f>'perkelas 7'!D159</f>
        <v>7-C</v>
      </c>
      <c r="E92" s="79">
        <f>'perkelas 7'!E159</f>
        <v>62</v>
      </c>
      <c r="F92" s="79">
        <f>'perkelas 7'!F159</f>
        <v>63</v>
      </c>
      <c r="G92" s="79">
        <f>'perkelas 7'!G159</f>
        <v>63</v>
      </c>
      <c r="H92" s="79">
        <f>'perkelas 7'!H159</f>
        <v>52</v>
      </c>
      <c r="I92" s="79">
        <f>'perkelas 7'!I159</f>
        <v>44</v>
      </c>
      <c r="J92" s="79">
        <f>'perkelas 7'!J159</f>
        <v>30</v>
      </c>
      <c r="K92" s="79">
        <f>'perkelas 7'!K159</f>
        <v>73</v>
      </c>
      <c r="L92" s="79">
        <f>'perkelas 7'!L159</f>
        <v>73</v>
      </c>
      <c r="M92" s="79">
        <f>'perkelas 7'!M159</f>
        <v>63</v>
      </c>
      <c r="N92" s="79">
        <f>'perkelas 7'!N159</f>
        <v>67</v>
      </c>
      <c r="O92" s="79">
        <f>'perkelas 7'!O159</f>
        <v>72</v>
      </c>
      <c r="P92" s="83">
        <f t="shared" si="2"/>
        <v>662</v>
      </c>
      <c r="Q92" s="95">
        <f t="shared" si="3"/>
        <v>60.1818181818182</v>
      </c>
      <c r="R92" s="94">
        <f t="shared" si="4"/>
        <v>176</v>
      </c>
    </row>
    <row r="93" s="73" customFormat="1" customHeight="1" spans="1:18">
      <c r="A93" s="81">
        <v>80</v>
      </c>
      <c r="B93" s="79">
        <f>'perkelas 7'!B160</f>
        <v>1818384078</v>
      </c>
      <c r="C93" s="80" t="str">
        <f>'perkelas 7'!C160</f>
        <v>KARISA HELGA PRAMUDITA</v>
      </c>
      <c r="D93" s="79" t="str">
        <f>'perkelas 7'!D160</f>
        <v>7-C</v>
      </c>
      <c r="E93" s="79">
        <f>'perkelas 7'!E160</f>
        <v>55</v>
      </c>
      <c r="F93" s="79">
        <f>'perkelas 7'!F160</f>
        <v>67</v>
      </c>
      <c r="G93" s="79">
        <f>'perkelas 7'!G160</f>
        <v>62</v>
      </c>
      <c r="H93" s="79">
        <f>'perkelas 7'!H160</f>
        <v>58</v>
      </c>
      <c r="I93" s="79">
        <f>'perkelas 7'!I160</f>
        <v>50</v>
      </c>
      <c r="J93" s="79">
        <f>'perkelas 7'!J160</f>
        <v>40</v>
      </c>
      <c r="K93" s="79">
        <f>'perkelas 7'!K160</f>
        <v>50</v>
      </c>
      <c r="L93" s="79">
        <f>'perkelas 7'!L160</f>
        <v>77</v>
      </c>
      <c r="M93" s="79">
        <f>'perkelas 7'!M160</f>
        <v>60</v>
      </c>
      <c r="N93" s="79">
        <f>'perkelas 7'!N160</f>
        <v>72</v>
      </c>
      <c r="O93" s="79">
        <f>'perkelas 7'!O160</f>
        <v>78</v>
      </c>
      <c r="P93" s="83">
        <f t="shared" si="2"/>
        <v>669</v>
      </c>
      <c r="Q93" s="95">
        <f t="shared" si="3"/>
        <v>60.8181818181818</v>
      </c>
      <c r="R93" s="94">
        <f t="shared" si="4"/>
        <v>170</v>
      </c>
    </row>
    <row r="94" s="73" customFormat="1" spans="1:18">
      <c r="A94" s="78">
        <v>81</v>
      </c>
      <c r="B94" s="79">
        <f>'perkelas 7'!B161</f>
        <v>1818384079</v>
      </c>
      <c r="C94" s="80" t="str">
        <f>'perkelas 7'!C161</f>
        <v>LATIFATUL ASNA</v>
      </c>
      <c r="D94" s="79" t="str">
        <f>'perkelas 7'!D161</f>
        <v>7-C</v>
      </c>
      <c r="E94" s="79">
        <f>'perkelas 7'!E161</f>
        <v>60</v>
      </c>
      <c r="F94" s="79">
        <f>'perkelas 7'!F161</f>
        <v>72</v>
      </c>
      <c r="G94" s="79">
        <f>'perkelas 7'!G161</f>
        <v>53</v>
      </c>
      <c r="H94" s="79">
        <f>'perkelas 7'!H161</f>
        <v>72</v>
      </c>
      <c r="I94" s="79">
        <f>'perkelas 7'!I161</f>
        <v>46</v>
      </c>
      <c r="J94" s="79">
        <f>'perkelas 7'!J161</f>
        <v>40</v>
      </c>
      <c r="K94" s="79">
        <f>'perkelas 7'!K161</f>
        <v>69</v>
      </c>
      <c r="L94" s="79">
        <f>'perkelas 7'!L161</f>
        <v>88</v>
      </c>
      <c r="M94" s="79">
        <f>'perkelas 7'!M161</f>
        <v>43</v>
      </c>
      <c r="N94" s="79">
        <f>'perkelas 7'!N161</f>
        <v>75</v>
      </c>
      <c r="O94" s="79">
        <f>'perkelas 7'!O161</f>
        <v>77</v>
      </c>
      <c r="P94" s="83">
        <f t="shared" si="2"/>
        <v>695</v>
      </c>
      <c r="Q94" s="95">
        <f t="shared" si="3"/>
        <v>63.1818181818182</v>
      </c>
      <c r="R94" s="94">
        <f t="shared" si="4"/>
        <v>157</v>
      </c>
    </row>
    <row r="95" s="73" customFormat="1" spans="1:18">
      <c r="A95" s="81">
        <v>82</v>
      </c>
      <c r="B95" s="79">
        <f>'perkelas 7'!B162</f>
        <v>1818384080</v>
      </c>
      <c r="C95" s="80" t="str">
        <f>'perkelas 7'!C162</f>
        <v>LINDA WIDYA NINGSIH</v>
      </c>
      <c r="D95" s="79" t="str">
        <f>'perkelas 7'!D162</f>
        <v>7-C</v>
      </c>
      <c r="E95" s="79">
        <f>'perkelas 7'!E162</f>
        <v>75</v>
      </c>
      <c r="F95" s="79">
        <f>'perkelas 7'!F162</f>
        <v>65</v>
      </c>
      <c r="G95" s="79">
        <f>'perkelas 7'!G162</f>
        <v>70</v>
      </c>
      <c r="H95" s="79">
        <f>'perkelas 7'!H162</f>
        <v>80</v>
      </c>
      <c r="I95" s="79">
        <f>'perkelas 7'!I162</f>
        <v>84</v>
      </c>
      <c r="J95" s="79">
        <f>'perkelas 7'!J162</f>
        <v>52</v>
      </c>
      <c r="K95" s="79">
        <f>'perkelas 7'!K162</f>
        <v>69</v>
      </c>
      <c r="L95" s="79">
        <f>'perkelas 7'!L162</f>
        <v>90</v>
      </c>
      <c r="M95" s="79">
        <f>'perkelas 7'!M162</f>
        <v>50</v>
      </c>
      <c r="N95" s="79">
        <f>'perkelas 7'!N162</f>
        <v>65</v>
      </c>
      <c r="O95" s="79">
        <f>'perkelas 7'!O162</f>
        <v>90</v>
      </c>
      <c r="P95" s="83">
        <f t="shared" si="2"/>
        <v>790</v>
      </c>
      <c r="Q95" s="95">
        <f t="shared" si="3"/>
        <v>71.8181818181818</v>
      </c>
      <c r="R95" s="94">
        <f t="shared" si="4"/>
        <v>82</v>
      </c>
    </row>
    <row r="96" s="73" customFormat="1" spans="1:18">
      <c r="A96" s="78">
        <v>83</v>
      </c>
      <c r="B96" s="79">
        <f>'perkelas 7'!B163</f>
        <v>1818384081</v>
      </c>
      <c r="C96" s="80" t="str">
        <f>'perkelas 7'!C163</f>
        <v>LIRA USWATUN KHASANAH</v>
      </c>
      <c r="D96" s="79" t="str">
        <f>'perkelas 7'!D163</f>
        <v>7-C</v>
      </c>
      <c r="E96" s="79">
        <f>'perkelas 7'!E163</f>
        <v>62</v>
      </c>
      <c r="F96" s="79">
        <f>'perkelas 7'!F163</f>
        <v>52</v>
      </c>
      <c r="G96" s="79">
        <f>'perkelas 7'!G163</f>
        <v>50</v>
      </c>
      <c r="H96" s="79">
        <f>'perkelas 7'!H163</f>
        <v>45</v>
      </c>
      <c r="I96" s="79">
        <f>'perkelas 7'!I163</f>
        <v>53</v>
      </c>
      <c r="J96" s="79">
        <f>'perkelas 7'!J163</f>
        <v>42</v>
      </c>
      <c r="K96" s="79">
        <f>'perkelas 7'!K163</f>
        <v>53</v>
      </c>
      <c r="L96" s="79">
        <f>'perkelas 7'!L163</f>
        <v>72</v>
      </c>
      <c r="M96" s="79">
        <f>'perkelas 7'!M163</f>
        <v>55</v>
      </c>
      <c r="N96" s="79">
        <f>'perkelas 7'!N163</f>
        <v>66</v>
      </c>
      <c r="O96" s="79">
        <f>'perkelas 7'!O163</f>
        <v>68</v>
      </c>
      <c r="P96" s="83">
        <f t="shared" si="2"/>
        <v>618</v>
      </c>
      <c r="Q96" s="95">
        <f t="shared" si="3"/>
        <v>56.1818181818182</v>
      </c>
      <c r="R96" s="94">
        <f t="shared" si="4"/>
        <v>193</v>
      </c>
    </row>
    <row r="97" s="73" customFormat="1" spans="1:18">
      <c r="A97" s="81">
        <v>84</v>
      </c>
      <c r="B97" s="79">
        <f>'perkelas 7'!B164</f>
        <v>1818384082</v>
      </c>
      <c r="C97" s="80" t="str">
        <f>'perkelas 7'!C164</f>
        <v>LULU'UL MAKNUN</v>
      </c>
      <c r="D97" s="79" t="str">
        <f>'perkelas 7'!D164</f>
        <v>7-C</v>
      </c>
      <c r="E97" s="79">
        <f>'perkelas 7'!E164</f>
        <v>63</v>
      </c>
      <c r="F97" s="79">
        <f>'perkelas 7'!F164</f>
        <v>79</v>
      </c>
      <c r="G97" s="79">
        <f>'perkelas 7'!G164</f>
        <v>72</v>
      </c>
      <c r="H97" s="79">
        <f>'perkelas 7'!H164</f>
        <v>62</v>
      </c>
      <c r="I97" s="79">
        <f>'perkelas 7'!I164</f>
        <v>66</v>
      </c>
      <c r="J97" s="79">
        <f>'perkelas 7'!J164</f>
        <v>43</v>
      </c>
      <c r="K97" s="79">
        <f>'perkelas 7'!K164</f>
        <v>76</v>
      </c>
      <c r="L97" s="79">
        <f>'perkelas 7'!L164</f>
        <v>78</v>
      </c>
      <c r="M97" s="79">
        <f>'perkelas 7'!M164</f>
        <v>58</v>
      </c>
      <c r="N97" s="79">
        <f>'perkelas 7'!N164</f>
        <v>71</v>
      </c>
      <c r="O97" s="79">
        <f>'perkelas 7'!O164</f>
        <v>77</v>
      </c>
      <c r="P97" s="83">
        <f t="shared" si="2"/>
        <v>745</v>
      </c>
      <c r="Q97" s="95">
        <f t="shared" si="3"/>
        <v>67.7272727272727</v>
      </c>
      <c r="R97" s="94">
        <f t="shared" si="4"/>
        <v>122</v>
      </c>
    </row>
    <row r="98" s="73" customFormat="1" spans="1:18">
      <c r="A98" s="78">
        <v>85</v>
      </c>
      <c r="B98" s="79">
        <f>'perkelas 7'!B165</f>
        <v>1818384083</v>
      </c>
      <c r="C98" s="80" t="str">
        <f>'perkelas 7'!C165</f>
        <v>MUHAMMAD ARDIAN SAPUTRA</v>
      </c>
      <c r="D98" s="79" t="str">
        <f>'perkelas 7'!D165</f>
        <v>7-C</v>
      </c>
      <c r="E98" s="79">
        <f>'perkelas 7'!E165</f>
        <v>53</v>
      </c>
      <c r="F98" s="79">
        <f>'perkelas 7'!F165</f>
        <v>70</v>
      </c>
      <c r="G98" s="79">
        <f>'perkelas 7'!G165</f>
        <v>68</v>
      </c>
      <c r="H98" s="79">
        <f>'perkelas 7'!H165</f>
        <v>72</v>
      </c>
      <c r="I98" s="79">
        <f>'perkelas 7'!I165</f>
        <v>62</v>
      </c>
      <c r="J98" s="79">
        <f>'perkelas 7'!J165</f>
        <v>43</v>
      </c>
      <c r="K98" s="79">
        <f>'perkelas 7'!K165</f>
        <v>69</v>
      </c>
      <c r="L98" s="79">
        <f>'perkelas 7'!L165</f>
        <v>80</v>
      </c>
      <c r="M98" s="79">
        <f>'perkelas 7'!M165</f>
        <v>60</v>
      </c>
      <c r="N98" s="79">
        <f>'perkelas 7'!N165</f>
        <v>70</v>
      </c>
      <c r="O98" s="79">
        <f>'perkelas 7'!O165</f>
        <v>88</v>
      </c>
      <c r="P98" s="83">
        <f t="shared" si="2"/>
        <v>735</v>
      </c>
      <c r="Q98" s="95">
        <f t="shared" si="3"/>
        <v>66.8181818181818</v>
      </c>
      <c r="R98" s="94">
        <f t="shared" si="4"/>
        <v>132</v>
      </c>
    </row>
    <row r="99" s="73" customFormat="1" spans="1:18">
      <c r="A99" s="81">
        <v>86</v>
      </c>
      <c r="B99" s="79">
        <f>'perkelas 7'!B166</f>
        <v>1818384084</v>
      </c>
      <c r="C99" s="80" t="str">
        <f>'perkelas 7'!C166</f>
        <v>MUHAMMAD IKHVAN NUGROHO</v>
      </c>
      <c r="D99" s="79" t="str">
        <f>'perkelas 7'!D166</f>
        <v>7-C</v>
      </c>
      <c r="E99" s="79">
        <f>'perkelas 7'!E166</f>
        <v>43</v>
      </c>
      <c r="F99" s="79">
        <f>'perkelas 7'!F166</f>
        <v>60</v>
      </c>
      <c r="G99" s="79">
        <f>'perkelas 7'!G166</f>
        <v>60</v>
      </c>
      <c r="H99" s="79">
        <f>'perkelas 7'!H166</f>
        <v>47</v>
      </c>
      <c r="I99" s="79">
        <f>'perkelas 7'!I166</f>
        <v>59</v>
      </c>
      <c r="J99" s="79">
        <f>'perkelas 7'!J166</f>
        <v>30</v>
      </c>
      <c r="K99" s="79">
        <f>'perkelas 7'!K166</f>
        <v>58</v>
      </c>
      <c r="L99" s="79">
        <f>'perkelas 7'!L166</f>
        <v>73</v>
      </c>
      <c r="M99" s="79">
        <f>'perkelas 7'!M166</f>
        <v>63</v>
      </c>
      <c r="N99" s="79">
        <f>'perkelas 7'!N166</f>
        <v>65</v>
      </c>
      <c r="O99" s="79">
        <f>'perkelas 7'!O166</f>
        <v>47</v>
      </c>
      <c r="P99" s="83">
        <f t="shared" si="2"/>
        <v>605</v>
      </c>
      <c r="Q99" s="95">
        <f t="shared" si="3"/>
        <v>55</v>
      </c>
      <c r="R99" s="94">
        <f t="shared" si="4"/>
        <v>199</v>
      </c>
    </row>
    <row r="100" s="73" customFormat="1" spans="1:18">
      <c r="A100" s="78">
        <v>87</v>
      </c>
      <c r="B100" s="79">
        <f>'perkelas 7'!B167</f>
        <v>1818384085</v>
      </c>
      <c r="C100" s="80" t="str">
        <f>'perkelas 7'!C167</f>
        <v>MULYANI SEKAR ARUM</v>
      </c>
      <c r="D100" s="79" t="str">
        <f>'perkelas 7'!D167</f>
        <v>7-C</v>
      </c>
      <c r="E100" s="79">
        <f>'perkelas 7'!E167</f>
        <v>62</v>
      </c>
      <c r="F100" s="79">
        <f>'perkelas 7'!F167</f>
        <v>79</v>
      </c>
      <c r="G100" s="79">
        <f>'perkelas 7'!G167</f>
        <v>70</v>
      </c>
      <c r="H100" s="79">
        <f>'perkelas 7'!H167</f>
        <v>77</v>
      </c>
      <c r="I100" s="79">
        <f>'perkelas 7'!I167</f>
        <v>70</v>
      </c>
      <c r="J100" s="79">
        <f>'perkelas 7'!J167</f>
        <v>42</v>
      </c>
      <c r="K100" s="79">
        <f>'perkelas 7'!K167</f>
        <v>80</v>
      </c>
      <c r="L100" s="79">
        <f>'perkelas 7'!L167</f>
        <v>77</v>
      </c>
      <c r="M100" s="79">
        <f>'perkelas 7'!M167</f>
        <v>63</v>
      </c>
      <c r="N100" s="79">
        <f>'perkelas 7'!N167</f>
        <v>70</v>
      </c>
      <c r="O100" s="79">
        <f>'perkelas 7'!O167</f>
        <v>80</v>
      </c>
      <c r="P100" s="83">
        <f t="shared" si="2"/>
        <v>770</v>
      </c>
      <c r="Q100" s="95">
        <f t="shared" si="3"/>
        <v>70</v>
      </c>
      <c r="R100" s="94">
        <f t="shared" si="4"/>
        <v>96</v>
      </c>
    </row>
    <row r="101" s="73" customFormat="1" spans="1:18">
      <c r="A101" s="81">
        <v>88</v>
      </c>
      <c r="B101" s="79">
        <f>'perkelas 7'!B168</f>
        <v>1818384086</v>
      </c>
      <c r="C101" s="80" t="str">
        <f>'perkelas 7'!C168</f>
        <v>NABILA HUSNA</v>
      </c>
      <c r="D101" s="79" t="str">
        <f>'perkelas 7'!D168</f>
        <v>7-C</v>
      </c>
      <c r="E101" s="79">
        <f>'perkelas 7'!E168</f>
        <v>67</v>
      </c>
      <c r="F101" s="79">
        <f>'perkelas 7'!F168</f>
        <v>69</v>
      </c>
      <c r="G101" s="79">
        <f>'perkelas 7'!G168</f>
        <v>65</v>
      </c>
      <c r="H101" s="79">
        <f>'perkelas 7'!H168</f>
        <v>70</v>
      </c>
      <c r="I101" s="79">
        <f>'perkelas 7'!I168</f>
        <v>63</v>
      </c>
      <c r="J101" s="79">
        <f>'perkelas 7'!J168</f>
        <v>32</v>
      </c>
      <c r="K101" s="79">
        <f>'perkelas 7'!K168</f>
        <v>71</v>
      </c>
      <c r="L101" s="79">
        <f>'perkelas 7'!L168</f>
        <v>80</v>
      </c>
      <c r="M101" s="79">
        <f>'perkelas 7'!M168</f>
        <v>55</v>
      </c>
      <c r="N101" s="79">
        <f>'perkelas 7'!N168</f>
        <v>67</v>
      </c>
      <c r="O101" s="79">
        <f>'perkelas 7'!O168</f>
        <v>58</v>
      </c>
      <c r="P101" s="83">
        <f t="shared" si="2"/>
        <v>697</v>
      </c>
      <c r="Q101" s="95">
        <f t="shared" si="3"/>
        <v>63.3636363636364</v>
      </c>
      <c r="R101" s="94">
        <f t="shared" si="4"/>
        <v>156</v>
      </c>
    </row>
    <row r="102" s="73" customFormat="1" spans="1:18">
      <c r="A102" s="78">
        <v>89</v>
      </c>
      <c r="B102" s="79">
        <f>'perkelas 7'!B169</f>
        <v>1818384087</v>
      </c>
      <c r="C102" s="80" t="str">
        <f>'perkelas 7'!C169</f>
        <v>NADIN RAHMA AULIA</v>
      </c>
      <c r="D102" s="79" t="str">
        <f>'perkelas 7'!D169</f>
        <v>7-C</v>
      </c>
      <c r="E102" s="79">
        <f>'perkelas 7'!E169</f>
        <v>62</v>
      </c>
      <c r="F102" s="79">
        <f>'perkelas 7'!F169</f>
        <v>69</v>
      </c>
      <c r="G102" s="79">
        <f>'perkelas 7'!G169</f>
        <v>72</v>
      </c>
      <c r="H102" s="79">
        <f>'perkelas 7'!H169</f>
        <v>72</v>
      </c>
      <c r="I102" s="79">
        <f>'perkelas 7'!I169</f>
        <v>56</v>
      </c>
      <c r="J102" s="79">
        <f>'perkelas 7'!J169</f>
        <v>30</v>
      </c>
      <c r="K102" s="79">
        <f>'perkelas 7'!K169</f>
        <v>64</v>
      </c>
      <c r="L102" s="79">
        <f>'perkelas 7'!L169</f>
        <v>82</v>
      </c>
      <c r="M102" s="79">
        <f>'perkelas 7'!M169</f>
        <v>56</v>
      </c>
      <c r="N102" s="79">
        <f>'perkelas 7'!N169</f>
        <v>70</v>
      </c>
      <c r="O102" s="79">
        <f>'perkelas 7'!O169</f>
        <v>80</v>
      </c>
      <c r="P102" s="83">
        <f t="shared" si="2"/>
        <v>713</v>
      </c>
      <c r="Q102" s="95">
        <f t="shared" si="3"/>
        <v>64.8181818181818</v>
      </c>
      <c r="R102" s="94">
        <f t="shared" si="4"/>
        <v>145</v>
      </c>
    </row>
    <row r="103" s="73" customFormat="1" spans="1:18">
      <c r="A103" s="81">
        <v>90</v>
      </c>
      <c r="B103" s="79">
        <f>'perkelas 7'!B170</f>
        <v>1818384088</v>
      </c>
      <c r="C103" s="80" t="str">
        <f>'perkelas 7'!C170</f>
        <v>NOFA AZKA KAMILA</v>
      </c>
      <c r="D103" s="79" t="str">
        <f>'perkelas 7'!D170</f>
        <v>7-C</v>
      </c>
      <c r="E103" s="79">
        <f>'perkelas 7'!E170</f>
        <v>77</v>
      </c>
      <c r="F103" s="79">
        <f>'perkelas 7'!F170</f>
        <v>82</v>
      </c>
      <c r="G103" s="79">
        <f>'perkelas 7'!G170</f>
        <v>80</v>
      </c>
      <c r="H103" s="79">
        <f>'perkelas 7'!H170</f>
        <v>68</v>
      </c>
      <c r="I103" s="79">
        <f>'perkelas 7'!I170</f>
        <v>85</v>
      </c>
      <c r="J103" s="79">
        <f>'perkelas 7'!J170</f>
        <v>45</v>
      </c>
      <c r="K103" s="79">
        <f>'perkelas 7'!K170</f>
        <v>76</v>
      </c>
      <c r="L103" s="79">
        <f>'perkelas 7'!L170</f>
        <v>80</v>
      </c>
      <c r="M103" s="79">
        <f>'perkelas 7'!M170</f>
        <v>56</v>
      </c>
      <c r="N103" s="79">
        <f>'perkelas 7'!N170</f>
        <v>70</v>
      </c>
      <c r="O103" s="79">
        <f>'perkelas 7'!O170</f>
        <v>77</v>
      </c>
      <c r="P103" s="83">
        <f t="shared" si="2"/>
        <v>796</v>
      </c>
      <c r="Q103" s="95">
        <f t="shared" si="3"/>
        <v>72.3636363636364</v>
      </c>
      <c r="R103" s="94">
        <f t="shared" si="4"/>
        <v>77</v>
      </c>
    </row>
    <row r="104" s="73" customFormat="1" spans="1:18">
      <c r="A104" s="78">
        <v>91</v>
      </c>
      <c r="B104" s="79">
        <f>'perkelas 7'!B171</f>
        <v>1818384089</v>
      </c>
      <c r="C104" s="80" t="str">
        <f>'perkelas 7'!C171</f>
        <v>RENDI PRATAMA</v>
      </c>
      <c r="D104" s="79" t="str">
        <f>'perkelas 7'!D171</f>
        <v>7-C</v>
      </c>
      <c r="E104" s="79">
        <f>'perkelas 7'!E171</f>
        <v>55</v>
      </c>
      <c r="F104" s="79">
        <f>'perkelas 7'!F171</f>
        <v>50</v>
      </c>
      <c r="G104" s="79">
        <f>'perkelas 7'!G171</f>
        <v>50</v>
      </c>
      <c r="H104" s="79">
        <f>'perkelas 7'!H171</f>
        <v>52</v>
      </c>
      <c r="I104" s="79">
        <f>'perkelas 7'!I171</f>
        <v>48</v>
      </c>
      <c r="J104" s="79">
        <f>'perkelas 7'!J171</f>
        <v>37</v>
      </c>
      <c r="K104" s="79">
        <f>'perkelas 7'!K171</f>
        <v>60</v>
      </c>
      <c r="L104" s="79">
        <f>'perkelas 7'!L171</f>
        <v>70</v>
      </c>
      <c r="M104" s="79">
        <f>'perkelas 7'!M171</f>
        <v>46</v>
      </c>
      <c r="N104" s="79">
        <f>'perkelas 7'!N171</f>
        <v>64</v>
      </c>
      <c r="O104" s="79">
        <f>'perkelas 7'!O171</f>
        <v>65</v>
      </c>
      <c r="P104" s="83">
        <f t="shared" si="2"/>
        <v>597</v>
      </c>
      <c r="Q104" s="95">
        <f t="shared" si="3"/>
        <v>54.2727272727273</v>
      </c>
      <c r="R104" s="94">
        <f t="shared" si="4"/>
        <v>205</v>
      </c>
    </row>
    <row r="105" s="73" customFormat="1" spans="1:18">
      <c r="A105" s="81">
        <v>92</v>
      </c>
      <c r="B105" s="79">
        <f>'perkelas 7'!B172</f>
        <v>1818384090</v>
      </c>
      <c r="C105" s="80" t="str">
        <f>'perkelas 7'!C172</f>
        <v>SANIA NOVARIANI ZAHRA</v>
      </c>
      <c r="D105" s="79" t="str">
        <f>'perkelas 7'!D172</f>
        <v>7-C</v>
      </c>
      <c r="E105" s="79">
        <f>'perkelas 7'!E172</f>
        <v>62</v>
      </c>
      <c r="F105" s="79">
        <f>'perkelas 7'!F172</f>
        <v>82</v>
      </c>
      <c r="G105" s="79">
        <f>'perkelas 7'!G172</f>
        <v>70</v>
      </c>
      <c r="H105" s="79">
        <f>'perkelas 7'!H172</f>
        <v>83</v>
      </c>
      <c r="I105" s="79">
        <f>'perkelas 7'!I172</f>
        <v>70</v>
      </c>
      <c r="J105" s="79">
        <f>'perkelas 7'!J172</f>
        <v>53</v>
      </c>
      <c r="K105" s="79">
        <f>'perkelas 7'!K172</f>
        <v>82</v>
      </c>
      <c r="L105" s="79">
        <f>'perkelas 7'!L172</f>
        <v>78</v>
      </c>
      <c r="M105" s="79">
        <f>'perkelas 7'!M172</f>
        <v>61</v>
      </c>
      <c r="N105" s="79">
        <f>'perkelas 7'!N172</f>
        <v>74</v>
      </c>
      <c r="O105" s="79">
        <f>'perkelas 7'!O172</f>
        <v>83</v>
      </c>
      <c r="P105" s="83">
        <f t="shared" si="2"/>
        <v>798</v>
      </c>
      <c r="Q105" s="95">
        <f t="shared" si="3"/>
        <v>72.5454545454545</v>
      </c>
      <c r="R105" s="94">
        <f t="shared" si="4"/>
        <v>73</v>
      </c>
    </row>
    <row r="106" s="73" customFormat="1" spans="1:18">
      <c r="A106" s="78">
        <v>93</v>
      </c>
      <c r="B106" s="79">
        <f>'perkelas 7'!B173</f>
        <v>1818384091</v>
      </c>
      <c r="C106" s="80" t="str">
        <f>'perkelas 7'!C173</f>
        <v>SATRIYO KURNIAWAN SETYO BUDI UTOMO</v>
      </c>
      <c r="D106" s="79" t="str">
        <f>'perkelas 7'!D173</f>
        <v>7-C</v>
      </c>
      <c r="E106" s="79">
        <f>'perkelas 7'!E173</f>
        <v>35</v>
      </c>
      <c r="F106" s="79">
        <f>'perkelas 7'!F173</f>
        <v>62</v>
      </c>
      <c r="G106" s="79">
        <f>'perkelas 7'!G173</f>
        <v>60</v>
      </c>
      <c r="H106" s="79">
        <f>'perkelas 7'!H173</f>
        <v>60</v>
      </c>
      <c r="I106" s="79">
        <f>'perkelas 7'!I173</f>
        <v>63</v>
      </c>
      <c r="J106" s="79">
        <f>'perkelas 7'!J173</f>
        <v>30</v>
      </c>
      <c r="K106" s="79">
        <f>'perkelas 7'!K173</f>
        <v>64</v>
      </c>
      <c r="L106" s="79">
        <f>'perkelas 7'!L173</f>
        <v>80</v>
      </c>
      <c r="M106" s="79">
        <f>'perkelas 7'!M173</f>
        <v>50</v>
      </c>
      <c r="N106" s="79">
        <f>'perkelas 7'!N173</f>
        <v>71</v>
      </c>
      <c r="O106" s="79">
        <f>'perkelas 7'!O173</f>
        <v>77</v>
      </c>
      <c r="P106" s="83">
        <f t="shared" si="2"/>
        <v>652</v>
      </c>
      <c r="Q106" s="95">
        <f t="shared" si="3"/>
        <v>59.2727272727273</v>
      </c>
      <c r="R106" s="94">
        <f t="shared" si="4"/>
        <v>182</v>
      </c>
    </row>
    <row r="107" s="73" customFormat="1" spans="1:18">
      <c r="A107" s="81">
        <v>94</v>
      </c>
      <c r="B107" s="79">
        <f>'perkelas 7'!B174</f>
        <v>1818384092</v>
      </c>
      <c r="C107" s="80" t="str">
        <f>'perkelas 7'!C174</f>
        <v>SYAUQI ABDILLAH AKHFAS</v>
      </c>
      <c r="D107" s="79" t="str">
        <f>'perkelas 7'!D174</f>
        <v>7-C</v>
      </c>
      <c r="E107" s="79">
        <f>'perkelas 7'!E174</f>
        <v>52</v>
      </c>
      <c r="F107" s="79">
        <f>'perkelas 7'!F174</f>
        <v>60</v>
      </c>
      <c r="G107" s="79">
        <f>'perkelas 7'!G174</f>
        <v>62</v>
      </c>
      <c r="H107" s="79">
        <f>'perkelas 7'!H174</f>
        <v>62</v>
      </c>
      <c r="I107" s="79">
        <f>'perkelas 7'!I174</f>
        <v>57</v>
      </c>
      <c r="J107" s="79">
        <f>'perkelas 7'!J174</f>
        <v>33</v>
      </c>
      <c r="K107" s="79">
        <f>'perkelas 7'!K174</f>
        <v>71</v>
      </c>
      <c r="L107" s="79">
        <f>'perkelas 7'!L174</f>
        <v>75</v>
      </c>
      <c r="M107" s="79">
        <f>'perkelas 7'!M174</f>
        <v>60</v>
      </c>
      <c r="N107" s="79">
        <f>'perkelas 7'!N174</f>
        <v>73</v>
      </c>
      <c r="O107" s="79">
        <f>'perkelas 7'!O174</f>
        <v>73</v>
      </c>
      <c r="P107" s="83">
        <f t="shared" si="2"/>
        <v>678</v>
      </c>
      <c r="Q107" s="95">
        <f t="shared" si="3"/>
        <v>61.6363636363636</v>
      </c>
      <c r="R107" s="94">
        <f t="shared" si="4"/>
        <v>168</v>
      </c>
    </row>
    <row r="108" s="73" customFormat="1" spans="1:18">
      <c r="A108" s="78">
        <v>95</v>
      </c>
      <c r="B108" s="79">
        <f>'perkelas 7'!B175</f>
        <v>1818384093</v>
      </c>
      <c r="C108" s="80" t="str">
        <f>'perkelas 7'!C175</f>
        <v>WIHDATUL MUNA</v>
      </c>
      <c r="D108" s="79" t="str">
        <f>'perkelas 7'!D175</f>
        <v>7-C</v>
      </c>
      <c r="E108" s="79">
        <f>'perkelas 7'!E175</f>
        <v>85</v>
      </c>
      <c r="F108" s="79">
        <f>'perkelas 7'!F175</f>
        <v>73</v>
      </c>
      <c r="G108" s="79">
        <f>'perkelas 7'!G175</f>
        <v>80</v>
      </c>
      <c r="H108" s="79">
        <f>'perkelas 7'!H175</f>
        <v>65</v>
      </c>
      <c r="I108" s="79">
        <f>'perkelas 7'!I175</f>
        <v>74</v>
      </c>
      <c r="J108" s="79">
        <f>'perkelas 7'!J175</f>
        <v>47</v>
      </c>
      <c r="K108" s="79">
        <f>'perkelas 7'!K175</f>
        <v>78</v>
      </c>
      <c r="L108" s="79">
        <f>'perkelas 7'!L175</f>
        <v>87</v>
      </c>
      <c r="M108" s="79">
        <f>'perkelas 7'!M175</f>
        <v>55</v>
      </c>
      <c r="N108" s="79">
        <f>'perkelas 7'!N175</f>
        <v>71</v>
      </c>
      <c r="O108" s="79">
        <f>'perkelas 7'!O175</f>
        <v>82</v>
      </c>
      <c r="P108" s="83">
        <f t="shared" si="2"/>
        <v>797</v>
      </c>
      <c r="Q108" s="95">
        <f t="shared" si="3"/>
        <v>72.4545454545455</v>
      </c>
      <c r="R108" s="94">
        <f t="shared" si="4"/>
        <v>75</v>
      </c>
    </row>
    <row r="109" s="73" customFormat="1" spans="1:18">
      <c r="A109" s="81">
        <v>96</v>
      </c>
      <c r="B109" s="79">
        <f>'perkelas 7'!B176</f>
        <v>1818384094</v>
      </c>
      <c r="C109" s="80" t="str">
        <f>'perkelas 7'!C176</f>
        <v>YULIZA SILVIANI KHUSNIA AMILA</v>
      </c>
      <c r="D109" s="79" t="str">
        <f>'perkelas 7'!D176</f>
        <v>7-C</v>
      </c>
      <c r="E109" s="79">
        <f>'perkelas 7'!E176</f>
        <v>53</v>
      </c>
      <c r="F109" s="79">
        <f>'perkelas 7'!F176</f>
        <v>50</v>
      </c>
      <c r="G109" s="79">
        <f>'perkelas 7'!G176</f>
        <v>50</v>
      </c>
      <c r="H109" s="79">
        <f>'perkelas 7'!H176</f>
        <v>53</v>
      </c>
      <c r="I109" s="79">
        <f>'perkelas 7'!I176</f>
        <v>47</v>
      </c>
      <c r="J109" s="79">
        <f>'perkelas 7'!J176</f>
        <v>37</v>
      </c>
      <c r="K109" s="79">
        <f>'perkelas 7'!K176</f>
        <v>58</v>
      </c>
      <c r="L109" s="79">
        <f>'perkelas 7'!L176</f>
        <v>80</v>
      </c>
      <c r="M109" s="79">
        <f>'perkelas 7'!M176</f>
        <v>50</v>
      </c>
      <c r="N109" s="79">
        <f>'perkelas 7'!N176</f>
        <v>66</v>
      </c>
      <c r="O109" s="79">
        <f>'perkelas 7'!O176</f>
        <v>73</v>
      </c>
      <c r="P109" s="83">
        <f t="shared" si="2"/>
        <v>617</v>
      </c>
      <c r="Q109" s="95">
        <f t="shared" si="3"/>
        <v>56.0909090909091</v>
      </c>
      <c r="R109" s="94">
        <f t="shared" si="4"/>
        <v>194</v>
      </c>
    </row>
    <row r="110" s="73" customFormat="1" spans="1:18">
      <c r="A110" s="78">
        <v>97</v>
      </c>
      <c r="B110" s="79">
        <f>'perkelas 7'!B211</f>
        <v>1818384095</v>
      </c>
      <c r="C110" s="80" t="str">
        <f>'perkelas 7'!C211</f>
        <v>AFIDATUN NAFIDZAH</v>
      </c>
      <c r="D110" s="79" t="str">
        <f>'perkelas 7'!D211</f>
        <v>7-D</v>
      </c>
      <c r="E110" s="79">
        <f>'perkelas 7'!E211</f>
        <v>65</v>
      </c>
      <c r="F110" s="79">
        <f>'perkelas 7'!F211</f>
        <v>83</v>
      </c>
      <c r="G110" s="79">
        <f>'perkelas 7'!G211</f>
        <v>75</v>
      </c>
      <c r="H110" s="79">
        <f>'perkelas 7'!H211</f>
        <v>72</v>
      </c>
      <c r="I110" s="79">
        <f>'perkelas 7'!I211</f>
        <v>71</v>
      </c>
      <c r="J110" s="79">
        <f>'perkelas 7'!J211</f>
        <v>37</v>
      </c>
      <c r="K110" s="79">
        <f>'perkelas 7'!K211</f>
        <v>67</v>
      </c>
      <c r="L110" s="79">
        <f>'perkelas 7'!L211</f>
        <v>77</v>
      </c>
      <c r="M110" s="79">
        <f>'perkelas 7'!M211</f>
        <v>56</v>
      </c>
      <c r="N110" s="79">
        <f>'perkelas 7'!N211</f>
        <v>69</v>
      </c>
      <c r="O110" s="79">
        <f>'perkelas 7'!O211</f>
        <v>85</v>
      </c>
      <c r="P110" s="83">
        <f t="shared" si="2"/>
        <v>757</v>
      </c>
      <c r="Q110" s="95">
        <f t="shared" si="3"/>
        <v>68.8181818181818</v>
      </c>
      <c r="R110" s="94">
        <f t="shared" si="4"/>
        <v>111</v>
      </c>
    </row>
    <row r="111" s="73" customFormat="1" spans="1:18">
      <c r="A111" s="81">
        <v>98</v>
      </c>
      <c r="B111" s="79">
        <f>'perkelas 7'!B212</f>
        <v>1818384096</v>
      </c>
      <c r="C111" s="80" t="str">
        <f>'perkelas 7'!C212</f>
        <v>AHMAD FERRY ANGGRIAWAN</v>
      </c>
      <c r="D111" s="79" t="str">
        <f>'perkelas 7'!D212</f>
        <v>7-D</v>
      </c>
      <c r="E111" s="79">
        <f>'perkelas 7'!E212</f>
        <v>63</v>
      </c>
      <c r="F111" s="79">
        <f>'perkelas 7'!F212</f>
        <v>85</v>
      </c>
      <c r="G111" s="79">
        <f>'perkelas 7'!G212</f>
        <v>57</v>
      </c>
      <c r="H111" s="79">
        <f>'perkelas 7'!H212</f>
        <v>83</v>
      </c>
      <c r="I111" s="79">
        <f>'perkelas 7'!I212</f>
        <v>67</v>
      </c>
      <c r="J111" s="79">
        <f>'perkelas 7'!J212</f>
        <v>38</v>
      </c>
      <c r="K111" s="79">
        <f>'perkelas 7'!K212</f>
        <v>64</v>
      </c>
      <c r="L111" s="79">
        <f>'perkelas 7'!L212</f>
        <v>80</v>
      </c>
      <c r="M111" s="79">
        <f>'perkelas 7'!M212</f>
        <v>55</v>
      </c>
      <c r="N111" s="79">
        <f>'perkelas 7'!N212</f>
        <v>62</v>
      </c>
      <c r="O111" s="79">
        <f>'perkelas 7'!O212</f>
        <v>78</v>
      </c>
      <c r="P111" s="83">
        <f t="shared" si="2"/>
        <v>732</v>
      </c>
      <c r="Q111" s="95">
        <f t="shared" si="3"/>
        <v>66.5454545454545</v>
      </c>
      <c r="R111" s="94">
        <f t="shared" si="4"/>
        <v>134</v>
      </c>
    </row>
    <row r="112" s="73" customFormat="1" spans="1:18">
      <c r="A112" s="78">
        <v>99</v>
      </c>
      <c r="B112" s="79">
        <f>'perkelas 7'!B213</f>
        <v>1818384097</v>
      </c>
      <c r="C112" s="80" t="str">
        <f>'perkelas 7'!C213</f>
        <v>AHMAD MUZAMMIL</v>
      </c>
      <c r="D112" s="79" t="str">
        <f>'perkelas 7'!D213</f>
        <v>7-D</v>
      </c>
      <c r="E112" s="79">
        <f>'perkelas 7'!E213</f>
        <v>57</v>
      </c>
      <c r="F112" s="79">
        <f>'perkelas 7'!F213</f>
        <v>87</v>
      </c>
      <c r="G112" s="79">
        <f>'perkelas 7'!G213</f>
        <v>65</v>
      </c>
      <c r="H112" s="79">
        <f>'perkelas 7'!H213</f>
        <v>87</v>
      </c>
      <c r="I112" s="79">
        <f>'perkelas 7'!I213</f>
        <v>70</v>
      </c>
      <c r="J112" s="79">
        <f>'perkelas 7'!J213</f>
        <v>43</v>
      </c>
      <c r="K112" s="79">
        <f>'perkelas 7'!K213</f>
        <v>58</v>
      </c>
      <c r="L112" s="79">
        <f>'perkelas 7'!L213</f>
        <v>80</v>
      </c>
      <c r="M112" s="79">
        <f>'perkelas 7'!M213</f>
        <v>65</v>
      </c>
      <c r="N112" s="79">
        <f>'perkelas 7'!N213</f>
        <v>64</v>
      </c>
      <c r="O112" s="79">
        <f>'perkelas 7'!O213</f>
        <v>80</v>
      </c>
      <c r="P112" s="83">
        <f t="shared" si="2"/>
        <v>756</v>
      </c>
      <c r="Q112" s="95">
        <f t="shared" si="3"/>
        <v>68.7272727272727</v>
      </c>
      <c r="R112" s="94">
        <f t="shared" si="4"/>
        <v>112</v>
      </c>
    </row>
    <row r="113" s="73" customFormat="1" spans="1:18">
      <c r="A113" s="81">
        <v>100</v>
      </c>
      <c r="B113" s="79">
        <f>'perkelas 7'!B214</f>
        <v>1818384098</v>
      </c>
      <c r="C113" s="80" t="str">
        <f>'perkelas 7'!C214</f>
        <v>AHMAD SYAROFUL HUDA</v>
      </c>
      <c r="D113" s="79" t="str">
        <f>'perkelas 7'!D214</f>
        <v>7-D</v>
      </c>
      <c r="E113" s="79">
        <f>'perkelas 7'!E214</f>
        <v>52</v>
      </c>
      <c r="F113" s="79">
        <f>'perkelas 7'!F214</f>
        <v>85</v>
      </c>
      <c r="G113" s="79">
        <f>'perkelas 7'!G214</f>
        <v>68</v>
      </c>
      <c r="H113" s="79">
        <f>'perkelas 7'!H214</f>
        <v>87</v>
      </c>
      <c r="I113" s="79">
        <f>'perkelas 7'!I214</f>
        <v>71</v>
      </c>
      <c r="J113" s="79">
        <f>'perkelas 7'!J214</f>
        <v>33</v>
      </c>
      <c r="K113" s="79">
        <f>'perkelas 7'!K214</f>
        <v>69</v>
      </c>
      <c r="L113" s="79">
        <f>'perkelas 7'!L214</f>
        <v>80</v>
      </c>
      <c r="M113" s="79">
        <f>'perkelas 7'!M214</f>
        <v>75</v>
      </c>
      <c r="N113" s="79">
        <f>'perkelas 7'!N214</f>
        <v>63</v>
      </c>
      <c r="O113" s="79">
        <f>'perkelas 7'!O214</f>
        <v>77</v>
      </c>
      <c r="P113" s="83">
        <f t="shared" si="2"/>
        <v>760</v>
      </c>
      <c r="Q113" s="95">
        <f t="shared" si="3"/>
        <v>69.0909090909091</v>
      </c>
      <c r="R113" s="94">
        <f t="shared" si="4"/>
        <v>107</v>
      </c>
    </row>
    <row r="114" s="73" customFormat="1" spans="1:18">
      <c r="A114" s="78">
        <v>101</v>
      </c>
      <c r="B114" s="79">
        <f>'perkelas 7'!B215</f>
        <v>1818384099</v>
      </c>
      <c r="C114" s="80" t="str">
        <f>'perkelas 7'!C215</f>
        <v>ALVIAN ADI SAPUTRA</v>
      </c>
      <c r="D114" s="79" t="str">
        <f>'perkelas 7'!D215</f>
        <v>7-D</v>
      </c>
      <c r="E114" s="79">
        <f>'perkelas 7'!E215</f>
        <v>62</v>
      </c>
      <c r="F114" s="79">
        <f>'perkelas 7'!F215</f>
        <v>70</v>
      </c>
      <c r="G114" s="79">
        <f>'perkelas 7'!G215</f>
        <v>75</v>
      </c>
      <c r="H114" s="79">
        <f>'perkelas 7'!H215</f>
        <v>58</v>
      </c>
      <c r="I114" s="79">
        <f>'perkelas 7'!I215</f>
        <v>66</v>
      </c>
      <c r="J114" s="79">
        <f>'perkelas 7'!J215</f>
        <v>37</v>
      </c>
      <c r="K114" s="79">
        <f>'perkelas 7'!K215</f>
        <v>60</v>
      </c>
      <c r="L114" s="79">
        <f>'perkelas 7'!L215</f>
        <v>82</v>
      </c>
      <c r="M114" s="79">
        <f>'perkelas 7'!M215</f>
        <v>65</v>
      </c>
      <c r="N114" s="79">
        <f>'perkelas 7'!N215</f>
        <v>73</v>
      </c>
      <c r="O114" s="79">
        <f>'perkelas 7'!O215</f>
        <v>85</v>
      </c>
      <c r="P114" s="83">
        <f t="shared" si="2"/>
        <v>733</v>
      </c>
      <c r="Q114" s="95">
        <f t="shared" si="3"/>
        <v>66.6363636363636</v>
      </c>
      <c r="R114" s="94">
        <f t="shared" si="4"/>
        <v>133</v>
      </c>
    </row>
    <row r="115" s="73" customFormat="1" spans="1:18">
      <c r="A115" s="81">
        <v>102</v>
      </c>
      <c r="B115" s="79">
        <f>'perkelas 7'!B216</f>
        <v>1818384100</v>
      </c>
      <c r="C115" s="80" t="str">
        <f>'perkelas 7'!C216</f>
        <v>ATILLA ROY</v>
      </c>
      <c r="D115" s="79" t="str">
        <f>'perkelas 7'!D216</f>
        <v>7-D</v>
      </c>
      <c r="E115" s="79">
        <f>'perkelas 7'!E216</f>
        <v>77</v>
      </c>
      <c r="F115" s="79">
        <f>'perkelas 7'!F216</f>
        <v>87</v>
      </c>
      <c r="G115" s="79">
        <f>'perkelas 7'!G216</f>
        <v>83</v>
      </c>
      <c r="H115" s="79">
        <f>'perkelas 7'!H216</f>
        <v>88</v>
      </c>
      <c r="I115" s="79">
        <f>'perkelas 7'!I216</f>
        <v>79</v>
      </c>
      <c r="J115" s="79">
        <f>'perkelas 7'!J216</f>
        <v>43</v>
      </c>
      <c r="K115" s="79">
        <f>'perkelas 7'!K216</f>
        <v>78</v>
      </c>
      <c r="L115" s="79">
        <f>'perkelas 7'!L216</f>
        <v>90</v>
      </c>
      <c r="M115" s="79">
        <f>'perkelas 7'!M216</f>
        <v>70</v>
      </c>
      <c r="N115" s="79">
        <f>'perkelas 7'!N216</f>
        <v>71</v>
      </c>
      <c r="O115" s="79">
        <f>'perkelas 7'!O216</f>
        <v>82</v>
      </c>
      <c r="P115" s="83">
        <f t="shared" si="2"/>
        <v>848</v>
      </c>
      <c r="Q115" s="95">
        <f t="shared" si="3"/>
        <v>77.0909090909091</v>
      </c>
      <c r="R115" s="94">
        <f t="shared" si="4"/>
        <v>31</v>
      </c>
    </row>
    <row r="116" s="73" customFormat="1" customHeight="1" spans="1:18">
      <c r="A116" s="78">
        <v>103</v>
      </c>
      <c r="B116" s="79">
        <f>'perkelas 7'!B217</f>
        <v>1818384101</v>
      </c>
      <c r="C116" s="80" t="str">
        <f>'perkelas 7'!C217</f>
        <v>AYUK MUSTAFIDAH</v>
      </c>
      <c r="D116" s="79" t="str">
        <f>'perkelas 7'!D217</f>
        <v>7-D</v>
      </c>
      <c r="E116" s="79">
        <f>'perkelas 7'!E217</f>
        <v>83</v>
      </c>
      <c r="F116" s="79">
        <f>'perkelas 7'!F217</f>
        <v>79</v>
      </c>
      <c r="G116" s="79">
        <f>'perkelas 7'!G217</f>
        <v>80</v>
      </c>
      <c r="H116" s="79">
        <f>'perkelas 7'!H217</f>
        <v>60</v>
      </c>
      <c r="I116" s="79">
        <f>'perkelas 7'!I217</f>
        <v>66</v>
      </c>
      <c r="J116" s="79">
        <f>'perkelas 7'!J217</f>
        <v>40</v>
      </c>
      <c r="K116" s="79">
        <f>'perkelas 7'!K217</f>
        <v>80</v>
      </c>
      <c r="L116" s="79">
        <f>'perkelas 7'!L217</f>
        <v>90</v>
      </c>
      <c r="M116" s="79">
        <f>'perkelas 7'!M217</f>
        <v>50</v>
      </c>
      <c r="N116" s="79">
        <f>'perkelas 7'!N217</f>
        <v>78</v>
      </c>
      <c r="O116" s="79">
        <f>'perkelas 7'!O217</f>
        <v>92</v>
      </c>
      <c r="P116" s="83">
        <f t="shared" si="2"/>
        <v>798</v>
      </c>
      <c r="Q116" s="95">
        <f t="shared" si="3"/>
        <v>72.5454545454545</v>
      </c>
      <c r="R116" s="94">
        <f t="shared" si="4"/>
        <v>73</v>
      </c>
    </row>
    <row r="117" s="73" customFormat="1" customHeight="1" spans="1:18">
      <c r="A117" s="81">
        <v>104</v>
      </c>
      <c r="B117" s="79">
        <f>'perkelas 7'!B218</f>
        <v>1818384102</v>
      </c>
      <c r="C117" s="80" t="str">
        <f>'perkelas 7'!C218</f>
        <v>BAHTIAR YULIAN HUSNY</v>
      </c>
      <c r="D117" s="79" t="str">
        <f>'perkelas 7'!D218</f>
        <v>7-D</v>
      </c>
      <c r="E117" s="79">
        <f>'perkelas 7'!E218</f>
        <v>85</v>
      </c>
      <c r="F117" s="79">
        <f>'perkelas 7'!F218</f>
        <v>80</v>
      </c>
      <c r="G117" s="79">
        <f>'perkelas 7'!G218</f>
        <v>80</v>
      </c>
      <c r="H117" s="79">
        <f>'perkelas 7'!H218</f>
        <v>65</v>
      </c>
      <c r="I117" s="79">
        <f>'perkelas 7'!I218</f>
        <v>73</v>
      </c>
      <c r="J117" s="79">
        <f>'perkelas 7'!J218</f>
        <v>53</v>
      </c>
      <c r="K117" s="79">
        <f>'perkelas 7'!K218</f>
        <v>73</v>
      </c>
      <c r="L117" s="79">
        <f>'perkelas 7'!L218</f>
        <v>85</v>
      </c>
      <c r="M117" s="79">
        <f>'perkelas 7'!M218</f>
        <v>68</v>
      </c>
      <c r="N117" s="79">
        <f>'perkelas 7'!N218</f>
        <v>74</v>
      </c>
      <c r="O117" s="79">
        <f>'perkelas 7'!O218</f>
        <v>90</v>
      </c>
      <c r="P117" s="83">
        <f t="shared" si="2"/>
        <v>826</v>
      </c>
      <c r="Q117" s="95">
        <f t="shared" si="3"/>
        <v>75.0909090909091</v>
      </c>
      <c r="R117" s="94">
        <f t="shared" si="4"/>
        <v>48</v>
      </c>
    </row>
    <row r="118" s="73" customFormat="1" customHeight="1" spans="1:18">
      <c r="A118" s="78">
        <v>105</v>
      </c>
      <c r="B118" s="79">
        <f>'perkelas 7'!B219</f>
        <v>1818384103</v>
      </c>
      <c r="C118" s="80" t="str">
        <f>'perkelas 7'!C219</f>
        <v>CINTYA MEILANI SETIYANTO</v>
      </c>
      <c r="D118" s="79" t="str">
        <f>'perkelas 7'!D219</f>
        <v>7-D</v>
      </c>
      <c r="E118" s="79">
        <f>'perkelas 7'!E219</f>
        <v>43</v>
      </c>
      <c r="F118" s="79">
        <f>'perkelas 7'!F219</f>
        <v>59</v>
      </c>
      <c r="G118" s="79">
        <f>'perkelas 7'!G219</f>
        <v>50</v>
      </c>
      <c r="H118" s="79">
        <f>'perkelas 7'!H219</f>
        <v>48</v>
      </c>
      <c r="I118" s="79">
        <f>'perkelas 7'!I219</f>
        <v>54</v>
      </c>
      <c r="J118" s="79">
        <f>'perkelas 7'!J219</f>
        <v>38</v>
      </c>
      <c r="K118" s="79">
        <f>'perkelas 7'!K219</f>
        <v>51</v>
      </c>
      <c r="L118" s="79">
        <f>'perkelas 7'!L219</f>
        <v>63</v>
      </c>
      <c r="M118" s="79">
        <f>'perkelas 7'!M219</f>
        <v>28</v>
      </c>
      <c r="N118" s="79">
        <f>'perkelas 7'!N219</f>
        <v>77</v>
      </c>
      <c r="O118" s="79">
        <f>'perkelas 7'!O219</f>
        <v>63</v>
      </c>
      <c r="P118" s="83">
        <f t="shared" si="2"/>
        <v>574</v>
      </c>
      <c r="Q118" s="95">
        <f t="shared" si="3"/>
        <v>52.1818181818182</v>
      </c>
      <c r="R118" s="94">
        <f t="shared" si="4"/>
        <v>211</v>
      </c>
    </row>
    <row r="119" s="73" customFormat="1" customHeight="1" spans="1:18">
      <c r="A119" s="81">
        <v>106</v>
      </c>
      <c r="B119" s="79">
        <f>'perkelas 7'!B220</f>
        <v>1818384104</v>
      </c>
      <c r="C119" s="80" t="str">
        <f>'perkelas 7'!C220</f>
        <v>DIAZ ANGGA SAPUTRA</v>
      </c>
      <c r="D119" s="79" t="str">
        <f>'perkelas 7'!D220</f>
        <v>7-D</v>
      </c>
      <c r="E119" s="79">
        <f>'perkelas 7'!E220</f>
        <v>45</v>
      </c>
      <c r="F119" s="79">
        <f>'perkelas 7'!F220</f>
        <v>67</v>
      </c>
      <c r="G119" s="79">
        <f>'perkelas 7'!G220</f>
        <v>70</v>
      </c>
      <c r="H119" s="79">
        <f>'perkelas 7'!H220</f>
        <v>52</v>
      </c>
      <c r="I119" s="79">
        <f>'perkelas 7'!I220</f>
        <v>71</v>
      </c>
      <c r="J119" s="79">
        <f>'perkelas 7'!J220</f>
        <v>42</v>
      </c>
      <c r="K119" s="79">
        <f>'perkelas 7'!K220</f>
        <v>51</v>
      </c>
      <c r="L119" s="79">
        <f>'perkelas 7'!L220</f>
        <v>82</v>
      </c>
      <c r="M119" s="79">
        <f>'perkelas 7'!M220</f>
        <v>46</v>
      </c>
      <c r="N119" s="79">
        <f>'perkelas 7'!N220</f>
        <v>74</v>
      </c>
      <c r="O119" s="79">
        <f>'perkelas 7'!O220</f>
        <v>47</v>
      </c>
      <c r="P119" s="83">
        <f t="shared" si="2"/>
        <v>647</v>
      </c>
      <c r="Q119" s="95">
        <f t="shared" si="3"/>
        <v>58.8181818181818</v>
      </c>
      <c r="R119" s="94">
        <f t="shared" si="4"/>
        <v>184</v>
      </c>
    </row>
    <row r="120" s="73" customFormat="1" customHeight="1" spans="1:18">
      <c r="A120" s="78">
        <v>107</v>
      </c>
      <c r="B120" s="79">
        <f>'perkelas 7'!B221</f>
        <v>1818384105</v>
      </c>
      <c r="C120" s="80" t="str">
        <f>'perkelas 7'!C221</f>
        <v>ESTI VILLA FADLILAH</v>
      </c>
      <c r="D120" s="79" t="str">
        <f>'perkelas 7'!D221</f>
        <v>7-D</v>
      </c>
      <c r="E120" s="79">
        <f>'perkelas 7'!E221</f>
        <v>80</v>
      </c>
      <c r="F120" s="79">
        <f>'perkelas 7'!F221</f>
        <v>80</v>
      </c>
      <c r="G120" s="79">
        <f>'perkelas 7'!G221</f>
        <v>60</v>
      </c>
      <c r="H120" s="79">
        <f>'perkelas 7'!H221</f>
        <v>58</v>
      </c>
      <c r="I120" s="79">
        <f>'perkelas 7'!I221</f>
        <v>70</v>
      </c>
      <c r="J120" s="79">
        <f>'perkelas 7'!J221</f>
        <v>43</v>
      </c>
      <c r="K120" s="79">
        <f>'perkelas 7'!K221</f>
        <v>69</v>
      </c>
      <c r="L120" s="79">
        <f>'perkelas 7'!L221</f>
        <v>92</v>
      </c>
      <c r="M120" s="79">
        <f>'perkelas 7'!M221</f>
        <v>53</v>
      </c>
      <c r="N120" s="79">
        <f>'perkelas 7'!N221</f>
        <v>86</v>
      </c>
      <c r="O120" s="79">
        <f>'perkelas 7'!O221</f>
        <v>88</v>
      </c>
      <c r="P120" s="83">
        <f t="shared" si="2"/>
        <v>779</v>
      </c>
      <c r="Q120" s="95">
        <f t="shared" si="3"/>
        <v>70.8181818181818</v>
      </c>
      <c r="R120" s="94">
        <f t="shared" si="4"/>
        <v>86</v>
      </c>
    </row>
    <row r="121" s="73" customFormat="1" customHeight="1" spans="1:23">
      <c r="A121" s="81">
        <v>108</v>
      </c>
      <c r="B121" s="79">
        <f>'perkelas 7'!B222</f>
        <v>1818384106</v>
      </c>
      <c r="C121" s="80" t="str">
        <f>'perkelas 7'!C222</f>
        <v>FAIQOTUT TOYIBBA</v>
      </c>
      <c r="D121" s="79" t="str">
        <f>'perkelas 7'!D222</f>
        <v>7-D</v>
      </c>
      <c r="E121" s="79">
        <f>'perkelas 7'!E222</f>
        <v>58</v>
      </c>
      <c r="F121" s="79">
        <f>'perkelas 7'!F222</f>
        <v>77</v>
      </c>
      <c r="G121" s="79">
        <f>'perkelas 7'!G222</f>
        <v>70</v>
      </c>
      <c r="H121" s="79">
        <f>'perkelas 7'!H222</f>
        <v>53</v>
      </c>
      <c r="I121" s="79">
        <f>'perkelas 7'!I222</f>
        <v>63</v>
      </c>
      <c r="J121" s="79">
        <f>'perkelas 7'!J222</f>
        <v>45</v>
      </c>
      <c r="K121" s="79">
        <f>'perkelas 7'!K222</f>
        <v>69</v>
      </c>
      <c r="L121" s="79">
        <f>'perkelas 7'!L222</f>
        <v>78</v>
      </c>
      <c r="M121" s="79">
        <f>'perkelas 7'!M222</f>
        <v>55</v>
      </c>
      <c r="N121" s="79">
        <f>'perkelas 7'!N222</f>
        <v>85</v>
      </c>
      <c r="O121" s="79">
        <f>'perkelas 7'!O222</f>
        <v>62</v>
      </c>
      <c r="P121" s="83">
        <f t="shared" si="2"/>
        <v>715</v>
      </c>
      <c r="Q121" s="95">
        <f t="shared" si="3"/>
        <v>65</v>
      </c>
      <c r="R121" s="94">
        <f t="shared" si="4"/>
        <v>143</v>
      </c>
      <c r="W121" s="73">
        <v>98000</v>
      </c>
    </row>
    <row r="122" s="73" customFormat="1" customHeight="1" spans="1:23">
      <c r="A122" s="78">
        <v>109</v>
      </c>
      <c r="B122" s="79">
        <f>'perkelas 7'!B223</f>
        <v>1818384107</v>
      </c>
      <c r="C122" s="80" t="str">
        <f>'perkelas 7'!C223</f>
        <v>FAUZIAH MILHATUS SOLIHAH</v>
      </c>
      <c r="D122" s="79" t="str">
        <f>'perkelas 7'!D223</f>
        <v>7-D</v>
      </c>
      <c r="E122" s="79">
        <f>'perkelas 7'!E223</f>
        <v>67</v>
      </c>
      <c r="F122" s="79">
        <f>'perkelas 7'!F223</f>
        <v>82</v>
      </c>
      <c r="G122" s="79">
        <f>'perkelas 7'!G223</f>
        <v>68</v>
      </c>
      <c r="H122" s="79">
        <f>'perkelas 7'!H223</f>
        <v>60</v>
      </c>
      <c r="I122" s="79">
        <f>'perkelas 7'!I223</f>
        <v>61</v>
      </c>
      <c r="J122" s="79">
        <f>'perkelas 7'!J223</f>
        <v>42</v>
      </c>
      <c r="K122" s="79">
        <f>'perkelas 7'!K223</f>
        <v>71</v>
      </c>
      <c r="L122" s="79">
        <f>'perkelas 7'!L223</f>
        <v>78</v>
      </c>
      <c r="M122" s="79">
        <f>'perkelas 7'!M223</f>
        <v>80</v>
      </c>
      <c r="N122" s="79">
        <f>'perkelas 7'!N223</f>
        <v>71</v>
      </c>
      <c r="O122" s="79">
        <f>'perkelas 7'!O223</f>
        <v>82</v>
      </c>
      <c r="P122" s="83">
        <f t="shared" si="2"/>
        <v>762</v>
      </c>
      <c r="Q122" s="95">
        <f t="shared" si="3"/>
        <v>69.2727272727273</v>
      </c>
      <c r="R122" s="94">
        <f t="shared" si="4"/>
        <v>105</v>
      </c>
      <c r="W122" s="73">
        <v>96000</v>
      </c>
    </row>
    <row r="123" s="73" customFormat="1" customHeight="1" spans="1:23">
      <c r="A123" s="81">
        <v>110</v>
      </c>
      <c r="B123" s="79">
        <f>'perkelas 7'!B224</f>
        <v>1818384108</v>
      </c>
      <c r="C123" s="80" t="str">
        <f>'perkelas 7'!C224</f>
        <v>FAZA AMALIA</v>
      </c>
      <c r="D123" s="79" t="str">
        <f>'perkelas 7'!D224</f>
        <v>7-D</v>
      </c>
      <c r="E123" s="79">
        <f>'perkelas 7'!E224</f>
        <v>67</v>
      </c>
      <c r="F123" s="79">
        <f>'perkelas 7'!F224</f>
        <v>85</v>
      </c>
      <c r="G123" s="79">
        <f>'perkelas 7'!G224</f>
        <v>68</v>
      </c>
      <c r="H123" s="79">
        <f>'perkelas 7'!H224</f>
        <v>70</v>
      </c>
      <c r="I123" s="79">
        <f>'perkelas 7'!I224</f>
        <v>73</v>
      </c>
      <c r="J123" s="79">
        <f>'perkelas 7'!J224</f>
        <v>35</v>
      </c>
      <c r="K123" s="79">
        <f>'perkelas 7'!K224</f>
        <v>58</v>
      </c>
      <c r="L123" s="79">
        <f>'perkelas 7'!L224</f>
        <v>87</v>
      </c>
      <c r="M123" s="79">
        <f>'perkelas 7'!M224</f>
        <v>56</v>
      </c>
      <c r="N123" s="79">
        <f>'perkelas 7'!N224</f>
        <v>75</v>
      </c>
      <c r="O123" s="79">
        <f>'perkelas 7'!O224</f>
        <v>87</v>
      </c>
      <c r="P123" s="83">
        <f t="shared" si="2"/>
        <v>761</v>
      </c>
      <c r="Q123" s="95">
        <f t="shared" si="3"/>
        <v>69.1818181818182</v>
      </c>
      <c r="R123" s="94">
        <f t="shared" si="4"/>
        <v>106</v>
      </c>
      <c r="W123" s="73">
        <v>100000</v>
      </c>
    </row>
    <row r="124" s="73" customFormat="1" customHeight="1" spans="1:23">
      <c r="A124" s="78">
        <v>111</v>
      </c>
      <c r="B124" s="79">
        <f>'perkelas 7'!B225</f>
        <v>1818384109</v>
      </c>
      <c r="C124" s="80" t="str">
        <f>'perkelas 7'!C225</f>
        <v>FENDI IRMAWAN</v>
      </c>
      <c r="D124" s="79" t="str">
        <f>'perkelas 7'!D225</f>
        <v>7-D</v>
      </c>
      <c r="E124" s="79">
        <f>'perkelas 7'!E225</f>
        <v>47</v>
      </c>
      <c r="F124" s="79">
        <f>'perkelas 7'!F225</f>
        <v>59</v>
      </c>
      <c r="G124" s="79">
        <f>'perkelas 7'!G225</f>
        <v>50</v>
      </c>
      <c r="H124" s="79">
        <f>'perkelas 7'!H225</f>
        <v>50</v>
      </c>
      <c r="I124" s="79">
        <f>'perkelas 7'!I225</f>
        <v>59</v>
      </c>
      <c r="J124" s="79">
        <f>'perkelas 7'!J225</f>
        <v>30</v>
      </c>
      <c r="K124" s="79">
        <f>'perkelas 7'!K225</f>
        <v>53</v>
      </c>
      <c r="L124" s="79">
        <f>'perkelas 7'!L225</f>
        <v>78</v>
      </c>
      <c r="M124" s="79">
        <f>'perkelas 7'!M225</f>
        <v>56</v>
      </c>
      <c r="N124" s="79">
        <f>'perkelas 7'!N225</f>
        <v>61</v>
      </c>
      <c r="O124" s="79">
        <f>'perkelas 7'!O225</f>
        <v>52</v>
      </c>
      <c r="P124" s="83">
        <f t="shared" si="2"/>
        <v>595</v>
      </c>
      <c r="Q124" s="95">
        <f t="shared" si="3"/>
        <v>54.0909090909091</v>
      </c>
      <c r="R124" s="94">
        <f t="shared" si="4"/>
        <v>206</v>
      </c>
      <c r="W124" s="73">
        <v>112000</v>
      </c>
    </row>
    <row r="125" s="73" customFormat="1" customHeight="1" spans="1:23">
      <c r="A125" s="81">
        <v>112</v>
      </c>
      <c r="B125" s="79">
        <f>'perkelas 7'!B226</f>
        <v>1818384110</v>
      </c>
      <c r="C125" s="80" t="str">
        <f>'perkelas 7'!C226</f>
        <v>INDRIANA AYU SAFITRI</v>
      </c>
      <c r="D125" s="79" t="str">
        <f>'perkelas 7'!D226</f>
        <v>7-D</v>
      </c>
      <c r="E125" s="79">
        <f>'perkelas 7'!E226</f>
        <v>73</v>
      </c>
      <c r="F125" s="79">
        <f>'perkelas 7'!F226</f>
        <v>90</v>
      </c>
      <c r="G125" s="79">
        <f>'perkelas 7'!G226</f>
        <v>70</v>
      </c>
      <c r="H125" s="79">
        <f>'perkelas 7'!H226</f>
        <v>75</v>
      </c>
      <c r="I125" s="79">
        <f>'perkelas 7'!I226</f>
        <v>70</v>
      </c>
      <c r="J125" s="79">
        <f>'perkelas 7'!J226</f>
        <v>43</v>
      </c>
      <c r="K125" s="79">
        <f>'perkelas 7'!K226</f>
        <v>76</v>
      </c>
      <c r="L125" s="79">
        <f>'perkelas 7'!L226</f>
        <v>87</v>
      </c>
      <c r="M125" s="79">
        <f>'perkelas 7'!M226</f>
        <v>65</v>
      </c>
      <c r="N125" s="79">
        <f>'perkelas 7'!N226</f>
        <v>75</v>
      </c>
      <c r="O125" s="79">
        <f>'perkelas 7'!O226</f>
        <v>90</v>
      </c>
      <c r="P125" s="83">
        <f t="shared" si="2"/>
        <v>814</v>
      </c>
      <c r="Q125" s="95">
        <f t="shared" si="3"/>
        <v>74</v>
      </c>
      <c r="R125" s="94">
        <f t="shared" si="4"/>
        <v>59</v>
      </c>
      <c r="W125" s="73">
        <f>SUM(W121:W124)</f>
        <v>406000</v>
      </c>
    </row>
    <row r="126" s="73" customFormat="1" spans="1:18">
      <c r="A126" s="78">
        <v>113</v>
      </c>
      <c r="B126" s="79">
        <f>'perkelas 7'!B227</f>
        <v>1818384111</v>
      </c>
      <c r="C126" s="80" t="str">
        <f>'perkelas 7'!C227</f>
        <v>ISMI NABILA</v>
      </c>
      <c r="D126" s="79" t="str">
        <f>'perkelas 7'!D227</f>
        <v>7-D</v>
      </c>
      <c r="E126" s="79">
        <f>'perkelas 7'!E227</f>
        <v>55</v>
      </c>
      <c r="F126" s="79">
        <f>'perkelas 7'!F227</f>
        <v>55</v>
      </c>
      <c r="G126" s="79">
        <f>'perkelas 7'!G227</f>
        <v>55</v>
      </c>
      <c r="H126" s="79">
        <f>'perkelas 7'!H227</f>
        <v>38</v>
      </c>
      <c r="I126" s="79">
        <f>'perkelas 7'!I227</f>
        <v>56</v>
      </c>
      <c r="J126" s="79">
        <f>'perkelas 7'!J227</f>
        <v>38</v>
      </c>
      <c r="K126" s="79">
        <f>'perkelas 7'!K227</f>
        <v>53</v>
      </c>
      <c r="L126" s="79">
        <f>'perkelas 7'!L227</f>
        <v>82</v>
      </c>
      <c r="M126" s="79">
        <f>'perkelas 7'!M227</f>
        <v>43</v>
      </c>
      <c r="N126" s="79">
        <f>'perkelas 7'!N227</f>
        <v>62</v>
      </c>
      <c r="O126" s="79">
        <f>'perkelas 7'!O227</f>
        <v>72</v>
      </c>
      <c r="P126" s="83">
        <f t="shared" si="2"/>
        <v>609</v>
      </c>
      <c r="Q126" s="95">
        <f t="shared" si="3"/>
        <v>55.3636363636364</v>
      </c>
      <c r="R126" s="94">
        <f t="shared" si="4"/>
        <v>197</v>
      </c>
    </row>
    <row r="127" s="73" customFormat="1" spans="1:18">
      <c r="A127" s="81">
        <v>114</v>
      </c>
      <c r="B127" s="79">
        <f>'perkelas 7'!B228</f>
        <v>1818384112</v>
      </c>
      <c r="C127" s="80" t="str">
        <f>'perkelas 7'!C228</f>
        <v>KHUSNU AQMALIA</v>
      </c>
      <c r="D127" s="79" t="str">
        <f>'perkelas 7'!D228</f>
        <v>7-D</v>
      </c>
      <c r="E127" s="79">
        <f>'perkelas 7'!E228</f>
        <v>60</v>
      </c>
      <c r="F127" s="79">
        <f>'perkelas 7'!F228</f>
        <v>70</v>
      </c>
      <c r="G127" s="79">
        <f>'perkelas 7'!G228</f>
        <v>65</v>
      </c>
      <c r="H127" s="79">
        <f>'perkelas 7'!H228</f>
        <v>45</v>
      </c>
      <c r="I127" s="79">
        <f>'perkelas 7'!I228</f>
        <v>67</v>
      </c>
      <c r="J127" s="79">
        <f>'perkelas 7'!J228</f>
        <v>33</v>
      </c>
      <c r="K127" s="79">
        <f>'perkelas 7'!K228</f>
        <v>67</v>
      </c>
      <c r="L127" s="79">
        <f>'perkelas 7'!L228</f>
        <v>85</v>
      </c>
      <c r="M127" s="79">
        <f>'perkelas 7'!M228</f>
        <v>56</v>
      </c>
      <c r="N127" s="79">
        <f>'perkelas 7'!N228</f>
        <v>70</v>
      </c>
      <c r="O127" s="79">
        <f>'perkelas 7'!O228</f>
        <v>80</v>
      </c>
      <c r="P127" s="83">
        <f t="shared" si="2"/>
        <v>698</v>
      </c>
      <c r="Q127" s="95">
        <f t="shared" si="3"/>
        <v>63.4545454545455</v>
      </c>
      <c r="R127" s="94">
        <f t="shared" si="4"/>
        <v>155</v>
      </c>
    </row>
    <row r="128" s="73" customFormat="1" spans="1:18">
      <c r="A128" s="78">
        <v>115</v>
      </c>
      <c r="B128" s="79">
        <f>'perkelas 7'!B229</f>
        <v>1818384113</v>
      </c>
      <c r="C128" s="80" t="str">
        <f>'perkelas 7'!C229</f>
        <v>MARIYO ENDA SAPUTRA</v>
      </c>
      <c r="D128" s="79" t="str">
        <f>'perkelas 7'!D229</f>
        <v>7-D</v>
      </c>
      <c r="E128" s="79">
        <f>'perkelas 7'!E229</f>
        <v>55</v>
      </c>
      <c r="F128" s="79">
        <f>'perkelas 7'!F229</f>
        <v>52</v>
      </c>
      <c r="G128" s="79">
        <f>'perkelas 7'!G229</f>
        <v>63</v>
      </c>
      <c r="H128" s="79">
        <f>'perkelas 7'!H229</f>
        <v>42</v>
      </c>
      <c r="I128" s="79">
        <f>'perkelas 7'!I229</f>
        <v>57</v>
      </c>
      <c r="J128" s="79">
        <f>'perkelas 7'!J229</f>
        <v>33</v>
      </c>
      <c r="K128" s="79">
        <f>'perkelas 7'!K229</f>
        <v>53</v>
      </c>
      <c r="L128" s="79">
        <f>'perkelas 7'!L229</f>
        <v>78</v>
      </c>
      <c r="M128" s="79">
        <f>'perkelas 7'!M229</f>
        <v>61</v>
      </c>
      <c r="N128" s="79">
        <f>'perkelas 7'!N229</f>
        <v>60</v>
      </c>
      <c r="O128" s="79">
        <f>'perkelas 7'!O229</f>
        <v>50</v>
      </c>
      <c r="P128" s="83">
        <f t="shared" si="2"/>
        <v>604</v>
      </c>
      <c r="Q128" s="95">
        <f t="shared" si="3"/>
        <v>54.9090909090909</v>
      </c>
      <c r="R128" s="94">
        <f t="shared" si="4"/>
        <v>200</v>
      </c>
    </row>
    <row r="129" s="73" customFormat="1" spans="1:18">
      <c r="A129" s="81">
        <v>116</v>
      </c>
      <c r="B129" s="79">
        <f>'perkelas 7'!B230</f>
        <v>1818384114</v>
      </c>
      <c r="C129" s="80" t="str">
        <f>'perkelas 7'!C230</f>
        <v>MAULIDA NURUL INNAYAH</v>
      </c>
      <c r="D129" s="79" t="str">
        <f>'perkelas 7'!D230</f>
        <v>7-D</v>
      </c>
      <c r="E129" s="79">
        <f>'perkelas 7'!E230</f>
        <v>45</v>
      </c>
      <c r="F129" s="79">
        <f>'perkelas 7'!F230</f>
        <v>55</v>
      </c>
      <c r="G129" s="79">
        <f>'perkelas 7'!G230</f>
        <v>68</v>
      </c>
      <c r="H129" s="79">
        <f>'perkelas 7'!H230</f>
        <v>47</v>
      </c>
      <c r="I129" s="79">
        <f>'perkelas 7'!I230</f>
        <v>61</v>
      </c>
      <c r="J129" s="79">
        <f>'perkelas 7'!J230</f>
        <v>43</v>
      </c>
      <c r="K129" s="79">
        <f>'perkelas 7'!K230</f>
        <v>64</v>
      </c>
      <c r="L129" s="79">
        <f>'perkelas 7'!L230</f>
        <v>73</v>
      </c>
      <c r="M129" s="79">
        <f>'perkelas 7'!M230</f>
        <v>63</v>
      </c>
      <c r="N129" s="79">
        <f>'perkelas 7'!N230</f>
        <v>69</v>
      </c>
      <c r="O129" s="79">
        <f>'perkelas 7'!O230</f>
        <v>77</v>
      </c>
      <c r="P129" s="83">
        <f t="shared" si="2"/>
        <v>665</v>
      </c>
      <c r="Q129" s="95">
        <f t="shared" si="3"/>
        <v>60.4545454545455</v>
      </c>
      <c r="R129" s="94">
        <f t="shared" si="4"/>
        <v>174</v>
      </c>
    </row>
    <row r="130" s="73" customFormat="1" spans="1:18">
      <c r="A130" s="78">
        <v>117</v>
      </c>
      <c r="B130" s="79">
        <f>'perkelas 7'!B231</f>
        <v>1818384115</v>
      </c>
      <c r="C130" s="80" t="str">
        <f>'perkelas 7'!C231</f>
        <v>MAYA SHAFARA</v>
      </c>
      <c r="D130" s="79" t="str">
        <f>'perkelas 7'!D231</f>
        <v>7-D</v>
      </c>
      <c r="E130" s="79">
        <f>'perkelas 7'!E231</f>
        <v>90</v>
      </c>
      <c r="F130" s="79">
        <f>'perkelas 7'!F231</f>
        <v>89</v>
      </c>
      <c r="G130" s="79">
        <f>'perkelas 7'!G231</f>
        <v>77</v>
      </c>
      <c r="H130" s="79">
        <f>'perkelas 7'!H231</f>
        <v>55</v>
      </c>
      <c r="I130" s="79">
        <f>'perkelas 7'!I231</f>
        <v>66</v>
      </c>
      <c r="J130" s="79">
        <f>'perkelas 7'!J231</f>
        <v>60</v>
      </c>
      <c r="K130" s="79">
        <f>'perkelas 7'!K231</f>
        <v>69</v>
      </c>
      <c r="L130" s="79">
        <f>'perkelas 7'!L231</f>
        <v>90</v>
      </c>
      <c r="M130" s="79">
        <f>'perkelas 7'!M231</f>
        <v>53</v>
      </c>
      <c r="N130" s="79">
        <f>'perkelas 7'!N231</f>
        <v>68</v>
      </c>
      <c r="O130" s="79">
        <f>'perkelas 7'!O231</f>
        <v>88</v>
      </c>
      <c r="P130" s="83">
        <f t="shared" si="2"/>
        <v>805</v>
      </c>
      <c r="Q130" s="95">
        <f t="shared" si="3"/>
        <v>73.1818181818182</v>
      </c>
      <c r="R130" s="94">
        <f t="shared" si="4"/>
        <v>66</v>
      </c>
    </row>
    <row r="131" s="73" customFormat="1" spans="1:18">
      <c r="A131" s="81">
        <v>118</v>
      </c>
      <c r="B131" s="79">
        <f>'perkelas 7'!B232</f>
        <v>1818384116</v>
      </c>
      <c r="C131" s="80" t="str">
        <f>'perkelas 7'!C232</f>
        <v>MIFTAKHIRUL PRIMADA</v>
      </c>
      <c r="D131" s="79" t="str">
        <f>'perkelas 7'!D232</f>
        <v>7-D</v>
      </c>
      <c r="E131" s="79">
        <f>'perkelas 7'!E232</f>
        <v>40</v>
      </c>
      <c r="F131" s="79">
        <f>'perkelas 7'!F232</f>
        <v>49</v>
      </c>
      <c r="G131" s="79">
        <f>'perkelas 7'!G232</f>
        <v>52</v>
      </c>
      <c r="H131" s="79">
        <f>'perkelas 7'!H232</f>
        <v>47</v>
      </c>
      <c r="I131" s="79">
        <f>'perkelas 7'!I232</f>
        <v>51</v>
      </c>
      <c r="J131" s="79">
        <f>'perkelas 7'!J232</f>
        <v>33</v>
      </c>
      <c r="K131" s="79">
        <f>'perkelas 7'!K232</f>
        <v>53</v>
      </c>
      <c r="L131" s="79">
        <f>'perkelas 7'!L232</f>
        <v>65</v>
      </c>
      <c r="M131" s="79">
        <f>'perkelas 7'!M232</f>
        <v>56</v>
      </c>
      <c r="N131" s="79">
        <f>'perkelas 7'!N232</f>
        <v>59</v>
      </c>
      <c r="O131" s="79">
        <f>'perkelas 7'!O232</f>
        <v>60</v>
      </c>
      <c r="P131" s="83">
        <f t="shared" si="2"/>
        <v>565</v>
      </c>
      <c r="Q131" s="95">
        <f t="shared" si="3"/>
        <v>51.3636363636364</v>
      </c>
      <c r="R131" s="94">
        <f t="shared" si="4"/>
        <v>213</v>
      </c>
    </row>
    <row r="132" s="73" customFormat="1" spans="1:18">
      <c r="A132" s="78">
        <v>119</v>
      </c>
      <c r="B132" s="79">
        <f>'perkelas 7'!B233</f>
        <v>1818384117</v>
      </c>
      <c r="C132" s="80" t="str">
        <f>'perkelas 7'!C233</f>
        <v>MUHAMMAD FACHRILILLAH DWI RAJABI</v>
      </c>
      <c r="D132" s="79" t="str">
        <f>'perkelas 7'!D233</f>
        <v>7-D</v>
      </c>
      <c r="E132" s="79">
        <f>'perkelas 7'!E233</f>
        <v>47</v>
      </c>
      <c r="F132" s="79">
        <f>'perkelas 7'!F233</f>
        <v>47</v>
      </c>
      <c r="G132" s="79">
        <f>'perkelas 7'!G233</f>
        <v>62</v>
      </c>
      <c r="H132" s="79">
        <f>'perkelas 7'!H233</f>
        <v>37</v>
      </c>
      <c r="I132" s="79">
        <f>'perkelas 7'!I233</f>
        <v>66</v>
      </c>
      <c r="J132" s="79">
        <f>'perkelas 7'!J233</f>
        <v>32</v>
      </c>
      <c r="K132" s="79">
        <f>'perkelas 7'!K233</f>
        <v>62</v>
      </c>
      <c r="L132" s="79">
        <f>'perkelas 7'!L233</f>
        <v>83</v>
      </c>
      <c r="M132" s="79">
        <f>'perkelas 7'!M233</f>
        <v>32</v>
      </c>
      <c r="N132" s="79">
        <f>'perkelas 7'!N233</f>
        <v>66</v>
      </c>
      <c r="O132" s="79">
        <f>'perkelas 7'!O233</f>
        <v>80</v>
      </c>
      <c r="P132" s="83">
        <f t="shared" si="2"/>
        <v>614</v>
      </c>
      <c r="Q132" s="95">
        <f t="shared" si="3"/>
        <v>55.8181818181818</v>
      </c>
      <c r="R132" s="94">
        <f t="shared" si="4"/>
        <v>195</v>
      </c>
    </row>
    <row r="133" s="73" customFormat="1" spans="1:18">
      <c r="A133" s="81">
        <v>120</v>
      </c>
      <c r="B133" s="79">
        <f>'perkelas 7'!B234</f>
        <v>1818384118</v>
      </c>
      <c r="C133" s="80" t="str">
        <f>'perkelas 7'!C234</f>
        <v>NIKMATUL KARLINA</v>
      </c>
      <c r="D133" s="79" t="str">
        <f>'perkelas 7'!D234</f>
        <v>7-D</v>
      </c>
      <c r="E133" s="79">
        <f>'perkelas 7'!E234</f>
        <v>72</v>
      </c>
      <c r="F133" s="79">
        <f>'perkelas 7'!F234</f>
        <v>83</v>
      </c>
      <c r="G133" s="79">
        <f>'perkelas 7'!G234</f>
        <v>68</v>
      </c>
      <c r="H133" s="79">
        <f>'perkelas 7'!H234</f>
        <v>57</v>
      </c>
      <c r="I133" s="79">
        <f>'perkelas 7'!I234</f>
        <v>86</v>
      </c>
      <c r="J133" s="79">
        <f>'perkelas 7'!J234</f>
        <v>53</v>
      </c>
      <c r="K133" s="79">
        <f>'perkelas 7'!K234</f>
        <v>80</v>
      </c>
      <c r="L133" s="79">
        <f>'perkelas 7'!L234</f>
        <v>82</v>
      </c>
      <c r="M133" s="79">
        <f>'perkelas 7'!M234</f>
        <v>70</v>
      </c>
      <c r="N133" s="79">
        <f>'perkelas 7'!N234</f>
        <v>71</v>
      </c>
      <c r="O133" s="79">
        <f>'perkelas 7'!O234</f>
        <v>87</v>
      </c>
      <c r="P133" s="83">
        <f t="shared" si="2"/>
        <v>809</v>
      </c>
      <c r="Q133" s="95">
        <f t="shared" si="3"/>
        <v>73.5454545454545</v>
      </c>
      <c r="R133" s="94">
        <f t="shared" si="4"/>
        <v>62</v>
      </c>
    </row>
    <row r="134" s="73" customFormat="1" spans="1:18">
      <c r="A134" s="78">
        <v>121</v>
      </c>
      <c r="B134" s="79">
        <f>'perkelas 7'!B235</f>
        <v>1818384119</v>
      </c>
      <c r="C134" s="80" t="str">
        <f>'perkelas 7'!C235</f>
        <v>NISYILAFA AULIA FAHMA</v>
      </c>
      <c r="D134" s="79" t="str">
        <f>'perkelas 7'!D235</f>
        <v>7-D</v>
      </c>
      <c r="E134" s="79">
        <f>'perkelas 7'!E235</f>
        <v>92</v>
      </c>
      <c r="F134" s="79">
        <f>'perkelas 7'!F235</f>
        <v>90</v>
      </c>
      <c r="G134" s="79">
        <f>'perkelas 7'!G235</f>
        <v>75</v>
      </c>
      <c r="H134" s="79">
        <f>'perkelas 7'!H235</f>
        <v>83</v>
      </c>
      <c r="I134" s="79">
        <f>'perkelas 7'!I235</f>
        <v>79</v>
      </c>
      <c r="J134" s="79">
        <f>'perkelas 7'!J235</f>
        <v>60</v>
      </c>
      <c r="K134" s="79">
        <f>'perkelas 7'!K235</f>
        <v>62</v>
      </c>
      <c r="L134" s="79">
        <f>'perkelas 7'!L235</f>
        <v>85</v>
      </c>
      <c r="M134" s="79">
        <f>'perkelas 7'!M235</f>
        <v>55</v>
      </c>
      <c r="N134" s="79">
        <f>'perkelas 7'!N235</f>
        <v>67</v>
      </c>
      <c r="O134" s="79">
        <f>'perkelas 7'!O235</f>
        <v>98</v>
      </c>
      <c r="P134" s="83">
        <f t="shared" si="2"/>
        <v>846</v>
      </c>
      <c r="Q134" s="95">
        <f t="shared" si="3"/>
        <v>76.9090909090909</v>
      </c>
      <c r="R134" s="94">
        <f t="shared" si="4"/>
        <v>33</v>
      </c>
    </row>
    <row r="135" s="73" customFormat="1" spans="1:18">
      <c r="A135" s="81">
        <v>122</v>
      </c>
      <c r="B135" s="79">
        <f>'perkelas 7'!B236</f>
        <v>1818384120</v>
      </c>
      <c r="C135" s="80" t="str">
        <f>'perkelas 7'!C236</f>
        <v>RIRIN AGUSTINA</v>
      </c>
      <c r="D135" s="79" t="str">
        <f>'perkelas 7'!D236</f>
        <v>7-D</v>
      </c>
      <c r="E135" s="79">
        <f>'perkelas 7'!E236</f>
        <v>63</v>
      </c>
      <c r="F135" s="79">
        <f>'perkelas 7'!F236</f>
        <v>72</v>
      </c>
      <c r="G135" s="79">
        <f>'perkelas 7'!G236</f>
        <v>60</v>
      </c>
      <c r="H135" s="79">
        <f>'perkelas 7'!H236</f>
        <v>50</v>
      </c>
      <c r="I135" s="79">
        <f>'perkelas 7'!I236</f>
        <v>64</v>
      </c>
      <c r="J135" s="79">
        <f>'perkelas 7'!J236</f>
        <v>43</v>
      </c>
      <c r="K135" s="79">
        <f>'perkelas 7'!K236</f>
        <v>58</v>
      </c>
      <c r="L135" s="79">
        <f>'perkelas 7'!L236</f>
        <v>78</v>
      </c>
      <c r="M135" s="79">
        <f>'perkelas 7'!M236</f>
        <v>51</v>
      </c>
      <c r="N135" s="79">
        <f>'perkelas 7'!N236</f>
        <v>64</v>
      </c>
      <c r="O135" s="79">
        <f>'perkelas 7'!O236</f>
        <v>77</v>
      </c>
      <c r="P135" s="83">
        <f t="shared" si="2"/>
        <v>680</v>
      </c>
      <c r="Q135" s="95">
        <f t="shared" si="3"/>
        <v>61.8181818181818</v>
      </c>
      <c r="R135" s="94">
        <f t="shared" si="4"/>
        <v>167</v>
      </c>
    </row>
    <row r="136" s="73" customFormat="1" spans="1:18">
      <c r="A136" s="78">
        <v>123</v>
      </c>
      <c r="B136" s="79">
        <f>'perkelas 7'!B237</f>
        <v>1818384121</v>
      </c>
      <c r="C136" s="80" t="str">
        <f>'perkelas 7'!C237</f>
        <v>RIZQI SURYA ARYA PRATAMA</v>
      </c>
      <c r="D136" s="79" t="str">
        <f>'perkelas 7'!D237</f>
        <v>7-D</v>
      </c>
      <c r="E136" s="79">
        <f>'perkelas 7'!E237</f>
        <v>63</v>
      </c>
      <c r="F136" s="79">
        <f>'perkelas 7'!F237</f>
        <v>63</v>
      </c>
      <c r="G136" s="79">
        <f>'perkelas 7'!G237</f>
        <v>62</v>
      </c>
      <c r="H136" s="79">
        <f>'perkelas 7'!H237</f>
        <v>68</v>
      </c>
      <c r="I136" s="79">
        <f>'perkelas 7'!I237</f>
        <v>61</v>
      </c>
      <c r="J136" s="79">
        <f>'perkelas 7'!J237</f>
        <v>40</v>
      </c>
      <c r="K136" s="79">
        <f>'perkelas 7'!K237</f>
        <v>67</v>
      </c>
      <c r="L136" s="79">
        <f>'perkelas 7'!L237</f>
        <v>80</v>
      </c>
      <c r="M136" s="79">
        <f>'perkelas 7'!M237</f>
        <v>60</v>
      </c>
      <c r="N136" s="79">
        <f>'perkelas 7'!N237</f>
        <v>63</v>
      </c>
      <c r="O136" s="79">
        <f>'perkelas 7'!O237</f>
        <v>72</v>
      </c>
      <c r="P136" s="83">
        <f t="shared" si="2"/>
        <v>699</v>
      </c>
      <c r="Q136" s="95">
        <f t="shared" si="3"/>
        <v>63.5454545454545</v>
      </c>
      <c r="R136" s="94">
        <f t="shared" si="4"/>
        <v>153</v>
      </c>
    </row>
    <row r="137" s="73" customFormat="1" spans="1:18">
      <c r="A137" s="81">
        <v>124</v>
      </c>
      <c r="B137" s="79">
        <f>'perkelas 7'!B238</f>
        <v>1818384122</v>
      </c>
      <c r="C137" s="80" t="str">
        <f>'perkelas 7'!C238</f>
        <v>ROBET NAWASYARIF</v>
      </c>
      <c r="D137" s="79" t="str">
        <f>'perkelas 7'!D238</f>
        <v>7-D</v>
      </c>
      <c r="E137" s="79">
        <f>'perkelas 7'!E238</f>
        <v>73</v>
      </c>
      <c r="F137" s="79">
        <f>'perkelas 7'!F238</f>
        <v>70</v>
      </c>
      <c r="G137" s="79">
        <f>'perkelas 7'!G238</f>
        <v>60</v>
      </c>
      <c r="H137" s="79">
        <f>'perkelas 7'!H238</f>
        <v>55</v>
      </c>
      <c r="I137" s="79">
        <f>'perkelas 7'!I238</f>
        <v>63</v>
      </c>
      <c r="J137" s="79">
        <f>'perkelas 7'!J238</f>
        <v>43</v>
      </c>
      <c r="K137" s="79">
        <f>'perkelas 7'!K238</f>
        <v>67</v>
      </c>
      <c r="L137" s="79">
        <f>'perkelas 7'!L238</f>
        <v>85</v>
      </c>
      <c r="M137" s="79">
        <f>'perkelas 7'!M238</f>
        <v>45</v>
      </c>
      <c r="N137" s="79">
        <f>'perkelas 7'!N238</f>
        <v>60</v>
      </c>
      <c r="O137" s="79">
        <f>'perkelas 7'!O238</f>
        <v>67</v>
      </c>
      <c r="P137" s="83">
        <f t="shared" si="2"/>
        <v>688</v>
      </c>
      <c r="Q137" s="95">
        <f t="shared" si="3"/>
        <v>62.5454545454545</v>
      </c>
      <c r="R137" s="94">
        <f t="shared" si="4"/>
        <v>163</v>
      </c>
    </row>
    <row r="138" s="73" customFormat="1" spans="1:18">
      <c r="A138" s="78">
        <v>125</v>
      </c>
      <c r="B138" s="79">
        <f>'perkelas 7'!B239</f>
        <v>1818384123</v>
      </c>
      <c r="C138" s="80" t="str">
        <f>'perkelas 7'!C239</f>
        <v>SITI NUR AZIZAH</v>
      </c>
      <c r="D138" s="79" t="str">
        <f>'perkelas 7'!D239</f>
        <v>7-D</v>
      </c>
      <c r="E138" s="79">
        <f>'perkelas 7'!E239</f>
        <v>67</v>
      </c>
      <c r="F138" s="79">
        <f>'perkelas 7'!F239</f>
        <v>72</v>
      </c>
      <c r="G138" s="79">
        <f>'perkelas 7'!G239</f>
        <v>67</v>
      </c>
      <c r="H138" s="79">
        <f>'perkelas 7'!H239</f>
        <v>47</v>
      </c>
      <c r="I138" s="79">
        <f>'perkelas 7'!I239</f>
        <v>70</v>
      </c>
      <c r="J138" s="79">
        <f>'perkelas 7'!J239</f>
        <v>37</v>
      </c>
      <c r="K138" s="79">
        <f>'perkelas 7'!K239</f>
        <v>71</v>
      </c>
      <c r="L138" s="79">
        <f>'perkelas 7'!L239</f>
        <v>78</v>
      </c>
      <c r="M138" s="79">
        <f>'perkelas 7'!M239</f>
        <v>48</v>
      </c>
      <c r="N138" s="79">
        <f>'perkelas 7'!N239</f>
        <v>61</v>
      </c>
      <c r="O138" s="79">
        <f>'perkelas 7'!O239</f>
        <v>77</v>
      </c>
      <c r="P138" s="83">
        <f t="shared" si="2"/>
        <v>695</v>
      </c>
      <c r="Q138" s="95">
        <f t="shared" si="3"/>
        <v>63.1818181818182</v>
      </c>
      <c r="R138" s="94">
        <f t="shared" si="4"/>
        <v>157</v>
      </c>
    </row>
    <row r="139" s="73" customFormat="1" spans="1:18">
      <c r="A139" s="81">
        <v>126</v>
      </c>
      <c r="B139" s="79">
        <f>'perkelas 7'!B240</f>
        <v>1818384124</v>
      </c>
      <c r="C139" s="80" t="str">
        <f>'perkelas 7'!C240</f>
        <v>SLAMET UTOMO</v>
      </c>
      <c r="D139" s="79" t="str">
        <f>'perkelas 7'!D240</f>
        <v>7-D</v>
      </c>
      <c r="E139" s="79">
        <f>'perkelas 7'!E240</f>
        <v>42</v>
      </c>
      <c r="F139" s="79">
        <f>'perkelas 7'!F240</f>
        <v>55</v>
      </c>
      <c r="G139" s="79">
        <f>'perkelas 7'!G240</f>
        <v>50</v>
      </c>
      <c r="H139" s="79">
        <f>'perkelas 7'!H240</f>
        <v>48</v>
      </c>
      <c r="I139" s="79">
        <f>'perkelas 7'!I240</f>
        <v>50</v>
      </c>
      <c r="J139" s="79">
        <f>'perkelas 7'!J240</f>
        <v>42</v>
      </c>
      <c r="K139" s="79">
        <f>'perkelas 7'!K240</f>
        <v>43</v>
      </c>
      <c r="L139" s="79">
        <f>'perkelas 7'!L240</f>
        <v>80</v>
      </c>
      <c r="M139" s="79">
        <f>'perkelas 7'!M240</f>
        <v>38</v>
      </c>
      <c r="N139" s="79">
        <f>'perkelas 7'!N240</f>
        <v>60</v>
      </c>
      <c r="O139" s="79">
        <f>'perkelas 7'!O240</f>
        <v>57</v>
      </c>
      <c r="P139" s="83">
        <f t="shared" si="2"/>
        <v>565</v>
      </c>
      <c r="Q139" s="95">
        <f t="shared" si="3"/>
        <v>51.3636363636364</v>
      </c>
      <c r="R139" s="94">
        <f t="shared" si="4"/>
        <v>213</v>
      </c>
    </row>
    <row r="140" s="73" customFormat="1" spans="1:18">
      <c r="A140" s="78">
        <v>127</v>
      </c>
      <c r="B140" s="79">
        <f>'perkelas 7'!B241</f>
        <v>1818384125</v>
      </c>
      <c r="C140" s="80" t="str">
        <f>'perkelas 7'!C241</f>
        <v>SYIFA RAHMA AULIA</v>
      </c>
      <c r="D140" s="79" t="str">
        <f>'perkelas 7'!D241</f>
        <v>7-D</v>
      </c>
      <c r="E140" s="79">
        <f>'perkelas 7'!E241</f>
        <v>72</v>
      </c>
      <c r="F140" s="79">
        <f>'perkelas 7'!F241</f>
        <v>70</v>
      </c>
      <c r="G140" s="79">
        <f>'perkelas 7'!G241</f>
        <v>75</v>
      </c>
      <c r="H140" s="79">
        <f>'perkelas 7'!H241</f>
        <v>55</v>
      </c>
      <c r="I140" s="79">
        <f>'perkelas 7'!I241</f>
        <v>64</v>
      </c>
      <c r="J140" s="79">
        <f>'perkelas 7'!J241</f>
        <v>48</v>
      </c>
      <c r="K140" s="79">
        <f>'perkelas 7'!K241</f>
        <v>67</v>
      </c>
      <c r="L140" s="79">
        <f>'perkelas 7'!L241</f>
        <v>82</v>
      </c>
      <c r="M140" s="79">
        <f>'perkelas 7'!M241</f>
        <v>38</v>
      </c>
      <c r="N140" s="79">
        <f>'perkelas 7'!N241</f>
        <v>64</v>
      </c>
      <c r="O140" s="79">
        <f>'perkelas 7'!O241</f>
        <v>77</v>
      </c>
      <c r="P140" s="83">
        <f t="shared" si="2"/>
        <v>712</v>
      </c>
      <c r="Q140" s="95">
        <f t="shared" si="3"/>
        <v>64.7272727272727</v>
      </c>
      <c r="R140" s="94">
        <f t="shared" si="4"/>
        <v>146</v>
      </c>
    </row>
    <row r="141" s="73" customFormat="1" spans="1:18">
      <c r="A141" s="81">
        <v>128</v>
      </c>
      <c r="B141" s="79">
        <f>'perkelas 7'!B242</f>
        <v>1818384126</v>
      </c>
      <c r="C141" s="80" t="str">
        <f>'perkelas 7'!C242</f>
        <v>TIARA PUSPA DEWI</v>
      </c>
      <c r="D141" s="79" t="str">
        <f>'perkelas 7'!D242</f>
        <v>7-D</v>
      </c>
      <c r="E141" s="79">
        <f>'perkelas 7'!E242</f>
        <v>60</v>
      </c>
      <c r="F141" s="79">
        <f>'perkelas 7'!F242</f>
        <v>57</v>
      </c>
      <c r="G141" s="79">
        <f>'perkelas 7'!G242</f>
        <v>67</v>
      </c>
      <c r="H141" s="79">
        <f>'perkelas 7'!H242</f>
        <v>47</v>
      </c>
      <c r="I141" s="79">
        <f>'perkelas 7'!I242</f>
        <v>64</v>
      </c>
      <c r="J141" s="79">
        <f>'perkelas 7'!J242</f>
        <v>40</v>
      </c>
      <c r="K141" s="79">
        <f>'perkelas 7'!K242</f>
        <v>56</v>
      </c>
      <c r="L141" s="79">
        <f>'perkelas 7'!L242</f>
        <v>70</v>
      </c>
      <c r="M141" s="79">
        <f>'perkelas 7'!M242</f>
        <v>46</v>
      </c>
      <c r="N141" s="79">
        <f>'perkelas 7'!N242</f>
        <v>61</v>
      </c>
      <c r="O141" s="79">
        <f>'perkelas 7'!O242</f>
        <v>68</v>
      </c>
      <c r="P141" s="83">
        <f t="shared" si="2"/>
        <v>636</v>
      </c>
      <c r="Q141" s="95">
        <f t="shared" si="3"/>
        <v>57.8181818181818</v>
      </c>
      <c r="R141" s="94">
        <f t="shared" si="4"/>
        <v>189</v>
      </c>
    </row>
    <row r="142" s="73" customFormat="1" spans="1:18">
      <c r="A142" s="78">
        <v>129</v>
      </c>
      <c r="B142" s="79">
        <f>'perkelas 7'!B276</f>
        <v>1818384127</v>
      </c>
      <c r="C142" s="80" t="str">
        <f>'perkelas 7'!C276</f>
        <v>AHMAD WIJDAAN SYIHAB</v>
      </c>
      <c r="D142" s="79" t="str">
        <f>'perkelas 7'!D276</f>
        <v>7-E</v>
      </c>
      <c r="E142" s="79">
        <f>'perkelas 7'!E276</f>
        <v>60</v>
      </c>
      <c r="F142" s="79">
        <f>'perkelas 7'!F276</f>
        <v>60</v>
      </c>
      <c r="G142" s="79">
        <f>'perkelas 7'!G276</f>
        <v>68</v>
      </c>
      <c r="H142" s="79">
        <f>'perkelas 7'!H276</f>
        <v>40</v>
      </c>
      <c r="I142" s="79">
        <f>'perkelas 7'!I276</f>
        <v>61</v>
      </c>
      <c r="J142" s="79">
        <f>'perkelas 7'!J276</f>
        <v>47</v>
      </c>
      <c r="K142" s="79">
        <f>'perkelas 7'!K276</f>
        <v>64</v>
      </c>
      <c r="L142" s="79">
        <f>'perkelas 7'!L276</f>
        <v>80</v>
      </c>
      <c r="M142" s="79">
        <f>'perkelas 7'!M276</f>
        <v>81</v>
      </c>
      <c r="N142" s="79">
        <f>'perkelas 7'!N276</f>
        <v>84</v>
      </c>
      <c r="O142" s="79">
        <f>'perkelas 7'!O276</f>
        <v>80</v>
      </c>
      <c r="P142" s="83">
        <f t="shared" ref="P142:P226" si="5">SUM(E142:O142)</f>
        <v>725</v>
      </c>
      <c r="Q142" s="95">
        <f t="shared" ref="Q142:Q226" si="6">AVERAGE(E142:O142)</f>
        <v>65.9090909090909</v>
      </c>
      <c r="R142" s="94">
        <f t="shared" si="4"/>
        <v>137</v>
      </c>
    </row>
    <row r="143" s="73" customFormat="1" spans="1:18">
      <c r="A143" s="81">
        <v>130</v>
      </c>
      <c r="B143" s="79">
        <f>'perkelas 7'!B277</f>
        <v>1818384128</v>
      </c>
      <c r="C143" s="80" t="str">
        <f>'perkelas 7'!C277</f>
        <v>AHMED ZAQI AL GHOFAR</v>
      </c>
      <c r="D143" s="79" t="str">
        <f>'perkelas 7'!D277</f>
        <v>7-E</v>
      </c>
      <c r="E143" s="79">
        <f>'perkelas 7'!E277</f>
        <v>63</v>
      </c>
      <c r="F143" s="79">
        <f>'perkelas 7'!F277</f>
        <v>60</v>
      </c>
      <c r="G143" s="79">
        <f>'perkelas 7'!G277</f>
        <v>58</v>
      </c>
      <c r="H143" s="79">
        <f>'perkelas 7'!H277</f>
        <v>42</v>
      </c>
      <c r="I143" s="79">
        <f>'perkelas 7'!I277</f>
        <v>71</v>
      </c>
      <c r="J143" s="79">
        <f>'perkelas 7'!J277</f>
        <v>40</v>
      </c>
      <c r="K143" s="79">
        <f>'perkelas 7'!K277</f>
        <v>56</v>
      </c>
      <c r="L143" s="79">
        <f>'perkelas 7'!L277</f>
        <v>68</v>
      </c>
      <c r="M143" s="79">
        <f>'perkelas 7'!M277</f>
        <v>77</v>
      </c>
      <c r="N143" s="79">
        <f>'perkelas 7'!N277</f>
        <v>62</v>
      </c>
      <c r="O143" s="79">
        <f>'perkelas 7'!O277</f>
        <v>70</v>
      </c>
      <c r="P143" s="83">
        <f t="shared" si="5"/>
        <v>667</v>
      </c>
      <c r="Q143" s="95">
        <f t="shared" si="6"/>
        <v>60.6363636363636</v>
      </c>
      <c r="R143" s="94">
        <f t="shared" si="4"/>
        <v>173</v>
      </c>
    </row>
    <row r="144" s="73" customFormat="1" spans="1:18">
      <c r="A144" s="78">
        <v>131</v>
      </c>
      <c r="B144" s="79">
        <f>'perkelas 7'!B278</f>
        <v>1818384129</v>
      </c>
      <c r="C144" s="80" t="str">
        <f>'perkelas 7'!C278</f>
        <v>ALDI FERDIAN MAULANA</v>
      </c>
      <c r="D144" s="79" t="str">
        <f>'perkelas 7'!D278</f>
        <v>7-E</v>
      </c>
      <c r="E144" s="79">
        <f>'perkelas 7'!E278</f>
        <v>52</v>
      </c>
      <c r="F144" s="79">
        <f>'perkelas 7'!F278</f>
        <v>45</v>
      </c>
      <c r="G144" s="79">
        <f>'perkelas 7'!G278</f>
        <v>58</v>
      </c>
      <c r="H144" s="79">
        <f>'perkelas 7'!H278</f>
        <v>40</v>
      </c>
      <c r="I144" s="79">
        <f>'perkelas 7'!I278</f>
        <v>73</v>
      </c>
      <c r="J144" s="79">
        <f>'perkelas 7'!J278</f>
        <v>35</v>
      </c>
      <c r="K144" s="79">
        <f>'perkelas 7'!K278</f>
        <v>51</v>
      </c>
      <c r="L144" s="79">
        <f>'perkelas 7'!L278</f>
        <v>45</v>
      </c>
      <c r="M144" s="79">
        <f>'perkelas 7'!M278</f>
        <v>74</v>
      </c>
      <c r="N144" s="79">
        <f>'perkelas 7'!N278</f>
        <v>63</v>
      </c>
      <c r="O144" s="79">
        <f>'perkelas 7'!O278</f>
        <v>68</v>
      </c>
      <c r="P144" s="83">
        <f t="shared" si="5"/>
        <v>604</v>
      </c>
      <c r="Q144" s="95">
        <f t="shared" si="6"/>
        <v>54.9090909090909</v>
      </c>
      <c r="R144" s="94">
        <f t="shared" ref="R144:R207" si="7">RANK(P144,$P$16:$P$236)</f>
        <v>200</v>
      </c>
    </row>
    <row r="145" s="73" customFormat="1" spans="1:18">
      <c r="A145" s="81">
        <v>132</v>
      </c>
      <c r="B145" s="79">
        <f>'perkelas 7'!B279</f>
        <v>1818384130</v>
      </c>
      <c r="C145" s="80" t="str">
        <f>'perkelas 7'!C279</f>
        <v>ALYA RAHMA TIARA</v>
      </c>
      <c r="D145" s="79" t="str">
        <f>'perkelas 7'!D279</f>
        <v>7-E</v>
      </c>
      <c r="E145" s="79">
        <f>'perkelas 7'!E279</f>
        <v>80</v>
      </c>
      <c r="F145" s="79">
        <f>'perkelas 7'!F279</f>
        <v>95</v>
      </c>
      <c r="G145" s="79">
        <f>'perkelas 7'!G279</f>
        <v>73</v>
      </c>
      <c r="H145" s="79">
        <f>'perkelas 7'!H279</f>
        <v>70</v>
      </c>
      <c r="I145" s="79">
        <f>'perkelas 7'!I279</f>
        <v>69</v>
      </c>
      <c r="J145" s="79">
        <f>'perkelas 7'!J279</f>
        <v>75</v>
      </c>
      <c r="K145" s="79">
        <f>'perkelas 7'!K279</f>
        <v>75</v>
      </c>
      <c r="L145" s="79">
        <f>'perkelas 7'!L279</f>
        <v>75</v>
      </c>
      <c r="M145" s="79">
        <f>'perkelas 7'!M279</f>
        <v>95</v>
      </c>
      <c r="N145" s="79">
        <f>'perkelas 7'!N279</f>
        <v>76</v>
      </c>
      <c r="O145" s="79">
        <f>'perkelas 7'!O279</f>
        <v>92</v>
      </c>
      <c r="P145" s="83">
        <f t="shared" si="5"/>
        <v>875</v>
      </c>
      <c r="Q145" s="95">
        <f t="shared" si="6"/>
        <v>79.5454545454545</v>
      </c>
      <c r="R145" s="94">
        <f t="shared" si="7"/>
        <v>21</v>
      </c>
    </row>
    <row r="146" s="73" customFormat="1" spans="1:18">
      <c r="A146" s="78">
        <v>133</v>
      </c>
      <c r="B146" s="79">
        <f>'perkelas 7'!B280</f>
        <v>1818384131</v>
      </c>
      <c r="C146" s="80" t="str">
        <f>'perkelas 7'!C280</f>
        <v>ANGGI SUSANTO</v>
      </c>
      <c r="D146" s="79" t="str">
        <f>'perkelas 7'!D280</f>
        <v>7-E</v>
      </c>
      <c r="E146" s="79">
        <f>'perkelas 7'!E280</f>
        <v>37</v>
      </c>
      <c r="F146" s="79">
        <f>'perkelas 7'!F280</f>
        <v>40</v>
      </c>
      <c r="G146" s="79">
        <f>'perkelas 7'!G280</f>
        <v>60</v>
      </c>
      <c r="H146" s="79">
        <f>'perkelas 7'!H280</f>
        <v>37</v>
      </c>
      <c r="I146" s="79">
        <f>'perkelas 7'!I280</f>
        <v>50</v>
      </c>
      <c r="J146" s="79">
        <f>'perkelas 7'!J280</f>
        <v>38</v>
      </c>
      <c r="K146" s="79">
        <f>'perkelas 7'!K280</f>
        <v>51</v>
      </c>
      <c r="L146" s="79">
        <f>'perkelas 7'!L280</f>
        <v>58</v>
      </c>
      <c r="M146" s="79">
        <f>'perkelas 7'!M280</f>
        <v>67</v>
      </c>
      <c r="N146" s="79">
        <f>'perkelas 7'!N280</f>
        <v>66</v>
      </c>
      <c r="O146" s="79">
        <f>'perkelas 7'!O280</f>
        <v>37</v>
      </c>
      <c r="P146" s="83">
        <f t="shared" si="5"/>
        <v>541</v>
      </c>
      <c r="Q146" s="95">
        <f t="shared" si="6"/>
        <v>49.1818181818182</v>
      </c>
      <c r="R146" s="94">
        <f t="shared" si="7"/>
        <v>216</v>
      </c>
    </row>
    <row r="147" s="73" customFormat="1" spans="1:18">
      <c r="A147" s="81">
        <v>134</v>
      </c>
      <c r="B147" s="79">
        <f>'perkelas 7'!B281</f>
        <v>1818384132</v>
      </c>
      <c r="C147" s="80" t="str">
        <f>'perkelas 7'!C281</f>
        <v>FADIATUS SABILA</v>
      </c>
      <c r="D147" s="79" t="str">
        <f>'perkelas 7'!D281</f>
        <v>7-E</v>
      </c>
      <c r="E147" s="79">
        <f>'perkelas 7'!E281</f>
        <v>93</v>
      </c>
      <c r="F147" s="79">
        <f>'perkelas 7'!F281</f>
        <v>82</v>
      </c>
      <c r="G147" s="79">
        <f>'perkelas 7'!G281</f>
        <v>75</v>
      </c>
      <c r="H147" s="79">
        <f>'perkelas 7'!H281</f>
        <v>60</v>
      </c>
      <c r="I147" s="79">
        <f>'perkelas 7'!I281</f>
        <v>73</v>
      </c>
      <c r="J147" s="79">
        <f>'perkelas 7'!J281</f>
        <v>62</v>
      </c>
      <c r="K147" s="79">
        <f>'perkelas 7'!K281</f>
        <v>76</v>
      </c>
      <c r="L147" s="79">
        <f>'perkelas 7'!L281</f>
        <v>83</v>
      </c>
      <c r="M147" s="79">
        <f>'perkelas 7'!M281</f>
        <v>73</v>
      </c>
      <c r="N147" s="79">
        <f>'perkelas 7'!N281</f>
        <v>68</v>
      </c>
      <c r="O147" s="79">
        <f>'perkelas 7'!O281</f>
        <v>85</v>
      </c>
      <c r="P147" s="83">
        <f t="shared" si="5"/>
        <v>830</v>
      </c>
      <c r="Q147" s="95">
        <f t="shared" si="6"/>
        <v>75.4545454545455</v>
      </c>
      <c r="R147" s="94">
        <f t="shared" si="7"/>
        <v>44</v>
      </c>
    </row>
    <row r="148" s="73" customFormat="1" spans="1:18">
      <c r="A148" s="78">
        <v>135</v>
      </c>
      <c r="B148" s="79">
        <f>'perkelas 7'!B282</f>
        <v>1818384133</v>
      </c>
      <c r="C148" s="80" t="str">
        <f>'perkelas 7'!C282</f>
        <v>FAINZATUL NAIMAH</v>
      </c>
      <c r="D148" s="79" t="str">
        <f>'perkelas 7'!D282</f>
        <v>7-E</v>
      </c>
      <c r="E148" s="79">
        <f>'perkelas 7'!E282</f>
        <v>63</v>
      </c>
      <c r="F148" s="79">
        <f>'perkelas 7'!F282</f>
        <v>70</v>
      </c>
      <c r="G148" s="79">
        <f>'perkelas 7'!G282</f>
        <v>72</v>
      </c>
      <c r="H148" s="79">
        <f>'perkelas 7'!H282</f>
        <v>60</v>
      </c>
      <c r="I148" s="79">
        <f>'perkelas 7'!I282</f>
        <v>70</v>
      </c>
      <c r="J148" s="79">
        <f>'perkelas 7'!J282</f>
        <v>55</v>
      </c>
      <c r="K148" s="79">
        <f>'perkelas 7'!K282</f>
        <v>80</v>
      </c>
      <c r="L148" s="79">
        <f>'perkelas 7'!L282</f>
        <v>73</v>
      </c>
      <c r="M148" s="79">
        <f>'perkelas 7'!M282</f>
        <v>77</v>
      </c>
      <c r="N148" s="79">
        <f>'perkelas 7'!N282</f>
        <v>66</v>
      </c>
      <c r="O148" s="79">
        <f>'perkelas 7'!O282</f>
        <v>77</v>
      </c>
      <c r="P148" s="83">
        <f t="shared" si="5"/>
        <v>763</v>
      </c>
      <c r="Q148" s="95">
        <f t="shared" si="6"/>
        <v>69.3636363636364</v>
      </c>
      <c r="R148" s="94">
        <f t="shared" si="7"/>
        <v>104</v>
      </c>
    </row>
    <row r="149" s="73" customFormat="1" customHeight="1" spans="1:18">
      <c r="A149" s="81">
        <v>136</v>
      </c>
      <c r="B149" s="79">
        <f>'perkelas 7'!B283</f>
        <v>1818384134</v>
      </c>
      <c r="C149" s="80" t="str">
        <f>'perkelas 7'!C283</f>
        <v>FERI ANDIKA</v>
      </c>
      <c r="D149" s="79" t="str">
        <f>'perkelas 7'!D283</f>
        <v>7-E</v>
      </c>
      <c r="E149" s="247" t="str">
        <f>'perkelas 7'!E283</f>
        <v>-</v>
      </c>
      <c r="F149" s="247" t="str">
        <f>'perkelas 7'!F283</f>
        <v>-</v>
      </c>
      <c r="G149" s="247" t="str">
        <f>'perkelas 7'!G283</f>
        <v>-</v>
      </c>
      <c r="H149" s="247" t="str">
        <f>'perkelas 7'!H283</f>
        <v>-</v>
      </c>
      <c r="I149" s="247" t="str">
        <f>'perkelas 7'!I283</f>
        <v>-</v>
      </c>
      <c r="J149" s="247" t="str">
        <f>'perkelas 7'!J283</f>
        <v>-</v>
      </c>
      <c r="K149" s="247" t="str">
        <f>'perkelas 7'!K283</f>
        <v>-</v>
      </c>
      <c r="L149" s="247" t="str">
        <f>'perkelas 7'!L283</f>
        <v>-</v>
      </c>
      <c r="M149" s="247" t="str">
        <f>'perkelas 7'!M283</f>
        <v>-</v>
      </c>
      <c r="N149" s="247" t="str">
        <f>'perkelas 7'!N283</f>
        <v>-</v>
      </c>
      <c r="O149" s="247" t="str">
        <f>'perkelas 7'!O283</f>
        <v>-</v>
      </c>
      <c r="P149" s="83">
        <f t="shared" si="5"/>
        <v>0</v>
      </c>
      <c r="Q149" s="95" t="e">
        <f t="shared" si="6"/>
        <v>#DIV/0!</v>
      </c>
      <c r="R149" s="94">
        <f t="shared" si="7"/>
        <v>220</v>
      </c>
    </row>
    <row r="150" s="73" customFormat="1" customHeight="1" spans="1:18">
      <c r="A150" s="78">
        <v>137</v>
      </c>
      <c r="B150" s="79">
        <f>'perkelas 7'!B284</f>
        <v>1818384135</v>
      </c>
      <c r="C150" s="80" t="str">
        <f>'perkelas 7'!C284</f>
        <v>HERLINA</v>
      </c>
      <c r="D150" s="79" t="str">
        <f>'perkelas 7'!D284</f>
        <v>7-E</v>
      </c>
      <c r="E150" s="79">
        <f>'perkelas 7'!E284</f>
        <v>70</v>
      </c>
      <c r="F150" s="79">
        <f>'perkelas 7'!F284</f>
        <v>75</v>
      </c>
      <c r="G150" s="79">
        <f>'perkelas 7'!G284</f>
        <v>68</v>
      </c>
      <c r="H150" s="79">
        <f>'perkelas 7'!H284</f>
        <v>63</v>
      </c>
      <c r="I150" s="79">
        <f>'perkelas 7'!I284</f>
        <v>76</v>
      </c>
      <c r="J150" s="79">
        <f>'perkelas 7'!J284</f>
        <v>62</v>
      </c>
      <c r="K150" s="79">
        <f>'perkelas 7'!K284</f>
        <v>64</v>
      </c>
      <c r="L150" s="79">
        <f>'perkelas 7'!L284</f>
        <v>82</v>
      </c>
      <c r="M150" s="79">
        <f>'perkelas 7'!M284</f>
        <v>77</v>
      </c>
      <c r="N150" s="79">
        <f>'perkelas 7'!N284</f>
        <v>69</v>
      </c>
      <c r="O150" s="79">
        <f>'perkelas 7'!O284</f>
        <v>90</v>
      </c>
      <c r="P150" s="83">
        <f t="shared" si="5"/>
        <v>796</v>
      </c>
      <c r="Q150" s="95">
        <f t="shared" si="6"/>
        <v>72.3636363636364</v>
      </c>
      <c r="R150" s="94">
        <f t="shared" si="7"/>
        <v>77</v>
      </c>
    </row>
    <row r="151" s="73" customFormat="1" customHeight="1" spans="1:18">
      <c r="A151" s="81">
        <v>138</v>
      </c>
      <c r="B151" s="79">
        <f>'perkelas 7'!B285</f>
        <v>1818384136</v>
      </c>
      <c r="C151" s="80" t="str">
        <f>'perkelas 7'!C285</f>
        <v>ISMI SHOLIKHATUN ADAWIYYA HAYATI</v>
      </c>
      <c r="D151" s="79" t="str">
        <f>'perkelas 7'!D285</f>
        <v>7-E</v>
      </c>
      <c r="E151" s="79">
        <f>'perkelas 7'!E285</f>
        <v>72</v>
      </c>
      <c r="F151" s="79">
        <f>'perkelas 7'!F285</f>
        <v>87</v>
      </c>
      <c r="G151" s="79">
        <f>'perkelas 7'!G285</f>
        <v>77</v>
      </c>
      <c r="H151" s="79">
        <f>'perkelas 7'!H285</f>
        <v>70</v>
      </c>
      <c r="I151" s="79">
        <f>'perkelas 7'!I285</f>
        <v>66</v>
      </c>
      <c r="J151" s="79">
        <f>'perkelas 7'!J285</f>
        <v>73</v>
      </c>
      <c r="K151" s="79">
        <f>'perkelas 7'!K285</f>
        <v>64</v>
      </c>
      <c r="L151" s="79">
        <f>'perkelas 7'!L285</f>
        <v>60</v>
      </c>
      <c r="M151" s="79">
        <f>'perkelas 7'!M285</f>
        <v>73</v>
      </c>
      <c r="N151" s="79">
        <f>'perkelas 7'!N285</f>
        <v>67</v>
      </c>
      <c r="O151" s="79">
        <f>'perkelas 7'!O285</f>
        <v>92</v>
      </c>
      <c r="P151" s="83">
        <f t="shared" si="5"/>
        <v>801</v>
      </c>
      <c r="Q151" s="95">
        <f t="shared" si="6"/>
        <v>72.8181818181818</v>
      </c>
      <c r="R151" s="94">
        <f t="shared" si="7"/>
        <v>69</v>
      </c>
    </row>
    <row r="152" s="73" customFormat="1" customHeight="1" spans="1:18">
      <c r="A152" s="78">
        <v>139</v>
      </c>
      <c r="B152" s="79">
        <f>'perkelas 7'!B286</f>
        <v>1818384137</v>
      </c>
      <c r="C152" s="80" t="str">
        <f>'perkelas 7'!C286</f>
        <v>KIKI SAFIRA MAULIDA PUTRI</v>
      </c>
      <c r="D152" s="79" t="str">
        <f>'perkelas 7'!D286</f>
        <v>7-E</v>
      </c>
      <c r="E152" s="79">
        <f>'perkelas 7'!E286</f>
        <v>45</v>
      </c>
      <c r="F152" s="79">
        <f>'perkelas 7'!F286</f>
        <v>42</v>
      </c>
      <c r="G152" s="79">
        <f>'perkelas 7'!G286</f>
        <v>50</v>
      </c>
      <c r="H152" s="79">
        <f>'perkelas 7'!H286</f>
        <v>42</v>
      </c>
      <c r="I152" s="79">
        <f>'perkelas 7'!I286</f>
        <v>55</v>
      </c>
      <c r="J152" s="79">
        <f>'perkelas 7'!J286</f>
        <v>35</v>
      </c>
      <c r="K152" s="79">
        <f>'perkelas 7'!K286</f>
        <v>58</v>
      </c>
      <c r="L152" s="79">
        <f>'perkelas 7'!L286</f>
        <v>48</v>
      </c>
      <c r="M152" s="79">
        <f>'perkelas 7'!M286</f>
        <v>71</v>
      </c>
      <c r="N152" s="79">
        <f>'perkelas 7'!N286</f>
        <v>58</v>
      </c>
      <c r="O152" s="79">
        <f>'perkelas 7'!O286</f>
        <v>57</v>
      </c>
      <c r="P152" s="83">
        <f t="shared" si="5"/>
        <v>561</v>
      </c>
      <c r="Q152" s="95">
        <f t="shared" si="6"/>
        <v>51</v>
      </c>
      <c r="R152" s="94">
        <f t="shared" si="7"/>
        <v>215</v>
      </c>
    </row>
    <row r="153" s="73" customFormat="1" customHeight="1" spans="1:18">
      <c r="A153" s="81">
        <v>140</v>
      </c>
      <c r="B153" s="79">
        <f>'perkelas 7'!B287</f>
        <v>1818384138</v>
      </c>
      <c r="C153" s="80" t="str">
        <f>'perkelas 7'!C287</f>
        <v>M. AKHLIS THOIBBAL HAMAMY</v>
      </c>
      <c r="D153" s="79" t="str">
        <f>'perkelas 7'!D287</f>
        <v>7-E</v>
      </c>
      <c r="E153" s="79">
        <f>'perkelas 7'!E287</f>
        <v>58</v>
      </c>
      <c r="F153" s="79">
        <f>'perkelas 7'!F287</f>
        <v>49</v>
      </c>
      <c r="G153" s="79">
        <f>'perkelas 7'!G287</f>
        <v>60</v>
      </c>
      <c r="H153" s="79">
        <f>'perkelas 7'!H287</f>
        <v>32</v>
      </c>
      <c r="I153" s="79">
        <f>'perkelas 7'!I287</f>
        <v>54</v>
      </c>
      <c r="J153" s="79">
        <f>'perkelas 7'!J287</f>
        <v>43</v>
      </c>
      <c r="K153" s="79">
        <f>'perkelas 7'!K287</f>
        <v>56</v>
      </c>
      <c r="L153" s="79">
        <f>'perkelas 7'!L287</f>
        <v>47</v>
      </c>
      <c r="M153" s="79">
        <f>'perkelas 7'!M287</f>
        <v>79</v>
      </c>
      <c r="N153" s="79">
        <f>'perkelas 7'!N287</f>
        <v>62</v>
      </c>
      <c r="O153" s="79">
        <f>'perkelas 7'!O287</f>
        <v>62</v>
      </c>
      <c r="P153" s="83">
        <f t="shared" si="5"/>
        <v>602</v>
      </c>
      <c r="Q153" s="95">
        <f t="shared" si="6"/>
        <v>54.7272727272727</v>
      </c>
      <c r="R153" s="94">
        <f t="shared" si="7"/>
        <v>202</v>
      </c>
    </row>
    <row r="154" s="73" customFormat="1" customHeight="1" spans="1:18">
      <c r="A154" s="78">
        <v>141</v>
      </c>
      <c r="B154" s="79">
        <f>'perkelas 7'!B288</f>
        <v>1818384139</v>
      </c>
      <c r="C154" s="80" t="str">
        <f>'perkelas 7'!C288</f>
        <v>MUHAMMAD AGHLA HADAYA</v>
      </c>
      <c r="D154" s="79" t="str">
        <f>'perkelas 7'!D288</f>
        <v>7-E</v>
      </c>
      <c r="E154" s="79">
        <f>'perkelas 7'!E288</f>
        <v>78</v>
      </c>
      <c r="F154" s="79">
        <f>'perkelas 7'!F288</f>
        <v>82</v>
      </c>
      <c r="G154" s="79">
        <f>'perkelas 7'!G288</f>
        <v>85</v>
      </c>
      <c r="H154" s="79">
        <f>'perkelas 7'!H288</f>
        <v>80</v>
      </c>
      <c r="I154" s="79">
        <f>'perkelas 7'!I288</f>
        <v>69</v>
      </c>
      <c r="J154" s="79">
        <f>'perkelas 7'!J288</f>
        <v>58</v>
      </c>
      <c r="K154" s="79">
        <f>'perkelas 7'!K288</f>
        <v>87</v>
      </c>
      <c r="L154" s="79">
        <f>'perkelas 7'!L288</f>
        <v>68</v>
      </c>
      <c r="M154" s="79">
        <f>'perkelas 7'!M288</f>
        <v>86</v>
      </c>
      <c r="N154" s="79">
        <f>'perkelas 7'!N288</f>
        <v>67</v>
      </c>
      <c r="O154" s="79">
        <f>'perkelas 7'!O288</f>
        <v>82</v>
      </c>
      <c r="P154" s="83">
        <f t="shared" si="5"/>
        <v>842</v>
      </c>
      <c r="Q154" s="95">
        <f t="shared" si="6"/>
        <v>76.5454545454545</v>
      </c>
      <c r="R154" s="94">
        <f t="shared" si="7"/>
        <v>37</v>
      </c>
    </row>
    <row r="155" s="73" customFormat="1" customHeight="1" spans="1:18">
      <c r="A155" s="81">
        <v>142</v>
      </c>
      <c r="B155" s="79">
        <f>'perkelas 7'!B289</f>
        <v>1818384140</v>
      </c>
      <c r="C155" s="80" t="str">
        <f>'perkelas 7'!C289</f>
        <v>MUHAMMAD ARIFIN</v>
      </c>
      <c r="D155" s="79" t="str">
        <f>'perkelas 7'!D289</f>
        <v>7-E</v>
      </c>
      <c r="E155" s="79">
        <f>'perkelas 7'!E289</f>
        <v>72</v>
      </c>
      <c r="F155" s="79">
        <f>'perkelas 7'!F289</f>
        <v>57</v>
      </c>
      <c r="G155" s="79">
        <f>'perkelas 7'!G289</f>
        <v>65</v>
      </c>
      <c r="H155" s="79">
        <f>'perkelas 7'!H289</f>
        <v>57</v>
      </c>
      <c r="I155" s="79">
        <f>'perkelas 7'!I289</f>
        <v>50</v>
      </c>
      <c r="J155" s="79">
        <f>'perkelas 7'!J289</f>
        <v>58</v>
      </c>
      <c r="K155" s="79">
        <f>'perkelas 7'!K289</f>
        <v>69</v>
      </c>
      <c r="L155" s="79">
        <f>'perkelas 7'!L289</f>
        <v>50</v>
      </c>
      <c r="M155" s="79">
        <f>'perkelas 7'!M289</f>
        <v>83</v>
      </c>
      <c r="N155" s="79">
        <f>'perkelas 7'!N289</f>
        <v>50</v>
      </c>
      <c r="O155" s="79">
        <f>'perkelas 7'!O289</f>
        <v>58</v>
      </c>
      <c r="P155" s="83">
        <f t="shared" si="5"/>
        <v>669</v>
      </c>
      <c r="Q155" s="95">
        <f t="shared" si="6"/>
        <v>60.8181818181818</v>
      </c>
      <c r="R155" s="94">
        <f t="shared" si="7"/>
        <v>170</v>
      </c>
    </row>
    <row r="156" s="73" customFormat="1" customHeight="1" spans="1:18">
      <c r="A156" s="78">
        <v>143</v>
      </c>
      <c r="B156" s="79">
        <f>'perkelas 7'!B290</f>
        <v>1818384141</v>
      </c>
      <c r="C156" s="80" t="str">
        <f>'perkelas 7'!C290</f>
        <v>MUHAMMAD BAGUS LIZAMUDDIN</v>
      </c>
      <c r="D156" s="79" t="str">
        <f>'perkelas 7'!D290</f>
        <v>7-E</v>
      </c>
      <c r="E156" s="79">
        <f>'perkelas 7'!E290</f>
        <v>67</v>
      </c>
      <c r="F156" s="79">
        <f>'perkelas 7'!F290</f>
        <v>65</v>
      </c>
      <c r="G156" s="79">
        <f>'perkelas 7'!G290</f>
        <v>77</v>
      </c>
      <c r="H156" s="79">
        <f>'perkelas 7'!H290</f>
        <v>42</v>
      </c>
      <c r="I156" s="79">
        <f>'perkelas 7'!I290</f>
        <v>64</v>
      </c>
      <c r="J156" s="79">
        <f>'perkelas 7'!J290</f>
        <v>63</v>
      </c>
      <c r="K156" s="79">
        <f>'perkelas 7'!K290</f>
        <v>67</v>
      </c>
      <c r="L156" s="79">
        <f>'perkelas 7'!L290</f>
        <v>72</v>
      </c>
      <c r="M156" s="79">
        <f>'perkelas 7'!M290</f>
        <v>81</v>
      </c>
      <c r="N156" s="79">
        <f>'perkelas 7'!N290</f>
        <v>63</v>
      </c>
      <c r="O156" s="79">
        <f>'perkelas 7'!O290</f>
        <v>77</v>
      </c>
      <c r="P156" s="83">
        <f t="shared" si="5"/>
        <v>738</v>
      </c>
      <c r="Q156" s="95">
        <f t="shared" si="6"/>
        <v>67.0909090909091</v>
      </c>
      <c r="R156" s="94">
        <f t="shared" si="7"/>
        <v>131</v>
      </c>
    </row>
    <row r="157" s="73" customFormat="1" customHeight="1" spans="1:18">
      <c r="A157" s="81">
        <v>144</v>
      </c>
      <c r="B157" s="79">
        <f>'perkelas 7'!B291</f>
        <v>1818384142</v>
      </c>
      <c r="C157" s="80" t="str">
        <f>'perkelas 7'!C291</f>
        <v>MUHAMMAD RASYA SAPUTRA</v>
      </c>
      <c r="D157" s="79" t="str">
        <f>'perkelas 7'!D291</f>
        <v>7-E</v>
      </c>
      <c r="E157" s="79">
        <f>'perkelas 7'!E291</f>
        <v>33</v>
      </c>
      <c r="F157" s="79">
        <f>'perkelas 7'!F291</f>
        <v>40</v>
      </c>
      <c r="G157" s="79">
        <f>'perkelas 7'!G291</f>
        <v>63</v>
      </c>
      <c r="H157" s="79">
        <f>'perkelas 7'!H291</f>
        <v>38</v>
      </c>
      <c r="I157" s="79">
        <f>'perkelas 7'!I291</f>
        <v>54</v>
      </c>
      <c r="J157" s="79">
        <f>'perkelas 7'!J291</f>
        <v>37</v>
      </c>
      <c r="K157" s="79">
        <f>'perkelas 7'!K291</f>
        <v>70</v>
      </c>
      <c r="L157" s="79">
        <f>'perkelas 7'!L291</f>
        <v>45</v>
      </c>
      <c r="M157" s="79">
        <f>'perkelas 7'!M291</f>
        <v>71</v>
      </c>
      <c r="N157" s="79">
        <f>'perkelas 7'!N291</f>
        <v>63</v>
      </c>
      <c r="O157" s="79">
        <f>'perkelas 7'!O291</f>
        <v>52</v>
      </c>
      <c r="P157" s="83">
        <f t="shared" si="5"/>
        <v>566</v>
      </c>
      <c r="Q157" s="95">
        <f t="shared" si="6"/>
        <v>51.4545454545455</v>
      </c>
      <c r="R157" s="94">
        <f t="shared" si="7"/>
        <v>212</v>
      </c>
    </row>
    <row r="158" s="73" customFormat="1" spans="1:18">
      <c r="A158" s="78">
        <v>145</v>
      </c>
      <c r="B158" s="79">
        <f>'perkelas 7'!B292</f>
        <v>1818384143</v>
      </c>
      <c r="C158" s="80" t="str">
        <f>'perkelas 7'!C292</f>
        <v>MUHAMMAD ROBIHAN</v>
      </c>
      <c r="D158" s="79" t="str">
        <f>'perkelas 7'!D292</f>
        <v>7-E</v>
      </c>
      <c r="E158" s="79">
        <f>'perkelas 7'!E292</f>
        <v>65</v>
      </c>
      <c r="F158" s="79">
        <f>'perkelas 7'!F292</f>
        <v>55</v>
      </c>
      <c r="G158" s="79">
        <f>'perkelas 7'!G292</f>
        <v>73</v>
      </c>
      <c r="H158" s="79">
        <f>'perkelas 7'!H292</f>
        <v>43</v>
      </c>
      <c r="I158" s="79">
        <f>'perkelas 7'!I292</f>
        <v>60</v>
      </c>
      <c r="J158" s="79">
        <f>'perkelas 7'!J292</f>
        <v>50</v>
      </c>
      <c r="K158" s="79">
        <f>'perkelas 7'!K292</f>
        <v>60</v>
      </c>
      <c r="L158" s="79">
        <f>'perkelas 7'!L292</f>
        <v>70</v>
      </c>
      <c r="M158" s="79">
        <f>'perkelas 7'!M292</f>
        <v>82</v>
      </c>
      <c r="N158" s="79">
        <f>'perkelas 7'!N292</f>
        <v>67</v>
      </c>
      <c r="O158" s="79">
        <f>'perkelas 7'!O292</f>
        <v>77</v>
      </c>
      <c r="P158" s="83">
        <f t="shared" si="5"/>
        <v>702</v>
      </c>
      <c r="Q158" s="95">
        <f t="shared" si="6"/>
        <v>63.8181818181818</v>
      </c>
      <c r="R158" s="94">
        <f t="shared" si="7"/>
        <v>151</v>
      </c>
    </row>
    <row r="159" s="73" customFormat="1" spans="1:18">
      <c r="A159" s="81">
        <v>146</v>
      </c>
      <c r="B159" s="79">
        <f>'perkelas 7'!B293</f>
        <v>1818384144</v>
      </c>
      <c r="C159" s="80" t="str">
        <f>'perkelas 7'!C293</f>
        <v>MUHAMMAD TAUFIQUR ROHMAN</v>
      </c>
      <c r="D159" s="79" t="str">
        <f>'perkelas 7'!D293</f>
        <v>7-E</v>
      </c>
      <c r="E159" s="79">
        <f>'perkelas 7'!E293</f>
        <v>68</v>
      </c>
      <c r="F159" s="79">
        <f>'perkelas 7'!F293</f>
        <v>57</v>
      </c>
      <c r="G159" s="79">
        <f>'perkelas 7'!G293</f>
        <v>73</v>
      </c>
      <c r="H159" s="79">
        <f>'perkelas 7'!H293</f>
        <v>57</v>
      </c>
      <c r="I159" s="79">
        <f>'perkelas 7'!I293</f>
        <v>64</v>
      </c>
      <c r="J159" s="79">
        <f>'perkelas 7'!J293</f>
        <v>45</v>
      </c>
      <c r="K159" s="79">
        <f>'perkelas 7'!K293</f>
        <v>56</v>
      </c>
      <c r="L159" s="79">
        <f>'perkelas 7'!L293</f>
        <v>62</v>
      </c>
      <c r="M159" s="79">
        <f>'perkelas 7'!M293</f>
        <v>78</v>
      </c>
      <c r="N159" s="79">
        <f>'perkelas 7'!N293</f>
        <v>67</v>
      </c>
      <c r="O159" s="79">
        <f>'perkelas 7'!O293</f>
        <v>72</v>
      </c>
      <c r="P159" s="83">
        <f t="shared" si="5"/>
        <v>699</v>
      </c>
      <c r="Q159" s="95">
        <f t="shared" si="6"/>
        <v>63.5454545454545</v>
      </c>
      <c r="R159" s="94">
        <f t="shared" si="7"/>
        <v>153</v>
      </c>
    </row>
    <row r="160" s="73" customFormat="1" spans="1:18">
      <c r="A160" s="78">
        <v>147</v>
      </c>
      <c r="B160" s="79">
        <f>'perkelas 7'!B294</f>
        <v>1818384145</v>
      </c>
      <c r="C160" s="80" t="str">
        <f>'perkelas 7'!C294</f>
        <v>NADIA AMELIA DEVI</v>
      </c>
      <c r="D160" s="79" t="str">
        <f>'perkelas 7'!D294</f>
        <v>7-E</v>
      </c>
      <c r="E160" s="79">
        <f>'perkelas 7'!E294</f>
        <v>75</v>
      </c>
      <c r="F160" s="79">
        <f>'perkelas 7'!F294</f>
        <v>80</v>
      </c>
      <c r="G160" s="79">
        <f>'perkelas 7'!G294</f>
        <v>83</v>
      </c>
      <c r="H160" s="79">
        <f>'perkelas 7'!H294</f>
        <v>57</v>
      </c>
      <c r="I160" s="79">
        <f>'perkelas 7'!I294</f>
        <v>73</v>
      </c>
      <c r="J160" s="79">
        <f>'perkelas 7'!J294</f>
        <v>58</v>
      </c>
      <c r="K160" s="79">
        <f>'perkelas 7'!K294</f>
        <v>76</v>
      </c>
      <c r="L160" s="79">
        <f>'perkelas 7'!L294</f>
        <v>75</v>
      </c>
      <c r="M160" s="79">
        <f>'perkelas 7'!M294</f>
        <v>69</v>
      </c>
      <c r="N160" s="79">
        <f>'perkelas 7'!N294</f>
        <v>71</v>
      </c>
      <c r="O160" s="79">
        <f>'perkelas 7'!O294</f>
        <v>90</v>
      </c>
      <c r="P160" s="83">
        <f t="shared" si="5"/>
        <v>807</v>
      </c>
      <c r="Q160" s="95">
        <f t="shared" si="6"/>
        <v>73.3636363636364</v>
      </c>
      <c r="R160" s="94">
        <f t="shared" si="7"/>
        <v>64</v>
      </c>
    </row>
    <row r="161" s="73" customFormat="1" spans="1:18">
      <c r="A161" s="81">
        <v>148</v>
      </c>
      <c r="B161" s="79">
        <f>'perkelas 7'!B295</f>
        <v>1818384146</v>
      </c>
      <c r="C161" s="80" t="str">
        <f>'perkelas 7'!C295</f>
        <v>NAYLA AGNI INAYATI</v>
      </c>
      <c r="D161" s="79" t="str">
        <f>'perkelas 7'!D295</f>
        <v>7-E</v>
      </c>
      <c r="E161" s="79">
        <f>'perkelas 7'!E295</f>
        <v>73</v>
      </c>
      <c r="F161" s="79">
        <f>'perkelas 7'!F295</f>
        <v>83</v>
      </c>
      <c r="G161" s="79">
        <f>'perkelas 7'!G295</f>
        <v>85</v>
      </c>
      <c r="H161" s="79">
        <f>'perkelas 7'!H295</f>
        <v>63</v>
      </c>
      <c r="I161" s="79">
        <f>'perkelas 7'!I295</f>
        <v>79</v>
      </c>
      <c r="J161" s="79">
        <f>'perkelas 7'!J295</f>
        <v>67</v>
      </c>
      <c r="K161" s="79">
        <f>'perkelas 7'!K295</f>
        <v>73</v>
      </c>
      <c r="L161" s="79">
        <f>'perkelas 7'!L295</f>
        <v>85</v>
      </c>
      <c r="M161" s="79">
        <f>'perkelas 7'!M295</f>
        <v>73</v>
      </c>
      <c r="N161" s="79">
        <f>'perkelas 7'!N295</f>
        <v>62</v>
      </c>
      <c r="O161" s="79">
        <f>'perkelas 7'!O295</f>
        <v>90</v>
      </c>
      <c r="P161" s="83">
        <f t="shared" si="5"/>
        <v>833</v>
      </c>
      <c r="Q161" s="95">
        <f t="shared" si="6"/>
        <v>75.7272727272727</v>
      </c>
      <c r="R161" s="94">
        <f t="shared" si="7"/>
        <v>42</v>
      </c>
    </row>
    <row r="162" s="73" customFormat="1" spans="1:18">
      <c r="A162" s="78">
        <v>149</v>
      </c>
      <c r="B162" s="79">
        <f>'perkelas 7'!B296</f>
        <v>1818384147</v>
      </c>
      <c r="C162" s="80" t="str">
        <f>'perkelas 7'!C296</f>
        <v>NAYLA EKA RAHMADHANI</v>
      </c>
      <c r="D162" s="79" t="str">
        <f>'perkelas 7'!D296</f>
        <v>7-E</v>
      </c>
      <c r="E162" s="79">
        <f>'perkelas 7'!E296</f>
        <v>85</v>
      </c>
      <c r="F162" s="79">
        <f>'perkelas 7'!F296</f>
        <v>72</v>
      </c>
      <c r="G162" s="79">
        <f>'perkelas 7'!G296</f>
        <v>82</v>
      </c>
      <c r="H162" s="79">
        <f>'perkelas 7'!H296</f>
        <v>58</v>
      </c>
      <c r="I162" s="79">
        <f>'perkelas 7'!I296</f>
        <v>76</v>
      </c>
      <c r="J162" s="79">
        <f>'perkelas 7'!J296</f>
        <v>50</v>
      </c>
      <c r="K162" s="79">
        <f>'perkelas 7'!K296</f>
        <v>69</v>
      </c>
      <c r="L162" s="79">
        <f>'perkelas 7'!L296</f>
        <v>72</v>
      </c>
      <c r="M162" s="79">
        <f>'perkelas 7'!M296</f>
        <v>78</v>
      </c>
      <c r="N162" s="79">
        <f>'perkelas 7'!N296</f>
        <v>63</v>
      </c>
      <c r="O162" s="79">
        <f>'perkelas 7'!O296</f>
        <v>98</v>
      </c>
      <c r="P162" s="83">
        <f t="shared" si="5"/>
        <v>803</v>
      </c>
      <c r="Q162" s="95">
        <f t="shared" si="6"/>
        <v>73</v>
      </c>
      <c r="R162" s="94">
        <f t="shared" si="7"/>
        <v>68</v>
      </c>
    </row>
    <row r="163" s="73" customFormat="1" spans="1:18">
      <c r="A163" s="81">
        <v>150</v>
      </c>
      <c r="B163" s="79">
        <f>'perkelas 7'!B297</f>
        <v>1818384148</v>
      </c>
      <c r="C163" s="80" t="str">
        <f>'perkelas 7'!C297</f>
        <v>NAZILATUL KARIMA</v>
      </c>
      <c r="D163" s="79" t="str">
        <f>'perkelas 7'!D297</f>
        <v>7-E</v>
      </c>
      <c r="E163" s="79">
        <f>'perkelas 7'!E297</f>
        <v>72</v>
      </c>
      <c r="F163" s="79">
        <f>'perkelas 7'!F297</f>
        <v>69</v>
      </c>
      <c r="G163" s="79">
        <f>'perkelas 7'!G297</f>
        <v>70</v>
      </c>
      <c r="H163" s="79">
        <f>'perkelas 7'!H297</f>
        <v>42</v>
      </c>
      <c r="I163" s="79">
        <f>'perkelas 7'!I297</f>
        <v>69</v>
      </c>
      <c r="J163" s="79">
        <f>'perkelas 7'!J297</f>
        <v>45</v>
      </c>
      <c r="K163" s="79">
        <f>'perkelas 7'!K297</f>
        <v>69</v>
      </c>
      <c r="L163" s="79">
        <f>'perkelas 7'!L297</f>
        <v>75</v>
      </c>
      <c r="M163" s="79">
        <f>'perkelas 7'!M297</f>
        <v>71</v>
      </c>
      <c r="N163" s="79">
        <f>'perkelas 7'!N297</f>
        <v>68</v>
      </c>
      <c r="O163" s="79">
        <f>'perkelas 7'!O297</f>
        <v>73</v>
      </c>
      <c r="P163" s="83">
        <f t="shared" si="5"/>
        <v>723</v>
      </c>
      <c r="Q163" s="95">
        <f t="shared" si="6"/>
        <v>65.7272727272727</v>
      </c>
      <c r="R163" s="94">
        <f t="shared" si="7"/>
        <v>139</v>
      </c>
    </row>
    <row r="164" s="73" customFormat="1" spans="1:18">
      <c r="A164" s="78">
        <v>151</v>
      </c>
      <c r="B164" s="79">
        <f>'perkelas 7'!B298</f>
        <v>1818384149</v>
      </c>
      <c r="C164" s="80" t="str">
        <f>'perkelas 7'!C298</f>
        <v>NENSA GALUH SEPTINEVA YUNANI</v>
      </c>
      <c r="D164" s="79" t="str">
        <f>'perkelas 7'!D298</f>
        <v>7-E</v>
      </c>
      <c r="E164" s="79">
        <f>'perkelas 7'!E298</f>
        <v>60</v>
      </c>
      <c r="F164" s="79">
        <f>'perkelas 7'!F298</f>
        <v>80</v>
      </c>
      <c r="G164" s="79">
        <f>'perkelas 7'!G298</f>
        <v>70</v>
      </c>
      <c r="H164" s="79">
        <f>'perkelas 7'!H298</f>
        <v>50</v>
      </c>
      <c r="I164" s="79">
        <f>'perkelas 7'!I298</f>
        <v>63</v>
      </c>
      <c r="J164" s="79">
        <f>'perkelas 7'!J298</f>
        <v>52</v>
      </c>
      <c r="K164" s="79">
        <f>'perkelas 7'!K298</f>
        <v>76</v>
      </c>
      <c r="L164" s="79">
        <f>'perkelas 7'!L298</f>
        <v>65</v>
      </c>
      <c r="M164" s="79">
        <f>'perkelas 7'!M298</f>
        <v>73</v>
      </c>
      <c r="N164" s="79">
        <f>'perkelas 7'!N298</f>
        <v>69</v>
      </c>
      <c r="O164" s="79">
        <f>'perkelas 7'!O298</f>
        <v>82</v>
      </c>
      <c r="P164" s="83">
        <f t="shared" si="5"/>
        <v>740</v>
      </c>
      <c r="Q164" s="95">
        <f t="shared" si="6"/>
        <v>67.2727272727273</v>
      </c>
      <c r="R164" s="94">
        <f t="shared" si="7"/>
        <v>130</v>
      </c>
    </row>
    <row r="165" s="73" customFormat="1" spans="1:18">
      <c r="A165" s="81">
        <v>152</v>
      </c>
      <c r="B165" s="79">
        <f>'perkelas 7'!B299</f>
        <v>1818384150</v>
      </c>
      <c r="C165" s="80" t="str">
        <f>'perkelas 7'!C299</f>
        <v>NIA NIRMALA</v>
      </c>
      <c r="D165" s="79" t="str">
        <f>'perkelas 7'!D299</f>
        <v>7-E</v>
      </c>
      <c r="E165" s="79">
        <f>'perkelas 7'!E299</f>
        <v>60</v>
      </c>
      <c r="F165" s="79">
        <f>'perkelas 7'!F299</f>
        <v>43</v>
      </c>
      <c r="G165" s="79">
        <f>'perkelas 7'!G299</f>
        <v>63</v>
      </c>
      <c r="H165" s="79">
        <f>'perkelas 7'!H299</f>
        <v>28</v>
      </c>
      <c r="I165" s="79">
        <f>'perkelas 7'!I299</f>
        <v>57</v>
      </c>
      <c r="J165" s="79">
        <f>'perkelas 7'!J299</f>
        <v>45</v>
      </c>
      <c r="K165" s="79">
        <f>'perkelas 7'!K299</f>
        <v>51</v>
      </c>
      <c r="L165" s="79">
        <f>'perkelas 7'!L299</f>
        <v>62</v>
      </c>
      <c r="M165" s="79">
        <f>'perkelas 7'!M299</f>
        <v>65</v>
      </c>
      <c r="N165" s="79">
        <f>'perkelas 7'!N299</f>
        <v>63</v>
      </c>
      <c r="O165" s="79">
        <f>'perkelas 7'!O299</f>
        <v>58</v>
      </c>
      <c r="P165" s="83">
        <f t="shared" si="5"/>
        <v>595</v>
      </c>
      <c r="Q165" s="95">
        <f t="shared" si="6"/>
        <v>54.0909090909091</v>
      </c>
      <c r="R165" s="94">
        <f t="shared" si="7"/>
        <v>206</v>
      </c>
    </row>
    <row r="166" s="73" customFormat="1" spans="1:18">
      <c r="A166" s="78">
        <v>153</v>
      </c>
      <c r="B166" s="79">
        <f>'perkelas 7'!B300</f>
        <v>1818384151</v>
      </c>
      <c r="C166" s="80" t="str">
        <f>'perkelas 7'!C300</f>
        <v>PIPIT MELANI</v>
      </c>
      <c r="D166" s="79" t="str">
        <f>'perkelas 7'!D300</f>
        <v>7-E</v>
      </c>
      <c r="E166" s="79">
        <f>'perkelas 7'!E300</f>
        <v>68</v>
      </c>
      <c r="F166" s="79">
        <f>'perkelas 7'!F300</f>
        <v>70</v>
      </c>
      <c r="G166" s="79">
        <f>'perkelas 7'!G300</f>
        <v>77</v>
      </c>
      <c r="H166" s="79">
        <f>'perkelas 7'!H300</f>
        <v>37</v>
      </c>
      <c r="I166" s="79">
        <f>'perkelas 7'!I300</f>
        <v>71</v>
      </c>
      <c r="J166" s="79">
        <f>'perkelas 7'!J300</f>
        <v>53</v>
      </c>
      <c r="K166" s="79">
        <f>'perkelas 7'!K300</f>
        <v>80</v>
      </c>
      <c r="L166" s="79">
        <f>'perkelas 7'!L300</f>
        <v>68</v>
      </c>
      <c r="M166" s="79">
        <f>'perkelas 7'!M300</f>
        <v>86</v>
      </c>
      <c r="N166" s="79">
        <f>'perkelas 7'!N300</f>
        <v>77</v>
      </c>
      <c r="O166" s="79">
        <f>'perkelas 7'!O300</f>
        <v>80</v>
      </c>
      <c r="P166" s="83">
        <f t="shared" si="5"/>
        <v>767</v>
      </c>
      <c r="Q166" s="95">
        <f t="shared" si="6"/>
        <v>69.7272727272727</v>
      </c>
      <c r="R166" s="94">
        <f t="shared" si="7"/>
        <v>101</v>
      </c>
    </row>
    <row r="167" s="73" customFormat="1" spans="1:18">
      <c r="A167" s="81">
        <v>154</v>
      </c>
      <c r="B167" s="79">
        <f>'perkelas 7'!B301</f>
        <v>1818384152</v>
      </c>
      <c r="C167" s="80" t="str">
        <f>'perkelas 7'!C301</f>
        <v>PURNAMAWATI</v>
      </c>
      <c r="D167" s="79" t="str">
        <f>'perkelas 7'!D301</f>
        <v>7-E</v>
      </c>
      <c r="E167" s="247" t="str">
        <f>'perkelas 7'!E301</f>
        <v>-</v>
      </c>
      <c r="F167" s="247" t="str">
        <f>'perkelas 7'!F301</f>
        <v>-</v>
      </c>
      <c r="G167" s="247" t="str">
        <f>'perkelas 7'!G301</f>
        <v>-</v>
      </c>
      <c r="H167" s="247" t="str">
        <f>'perkelas 7'!H301</f>
        <v>-</v>
      </c>
      <c r="I167" s="247" t="str">
        <f>'perkelas 7'!I301</f>
        <v>-</v>
      </c>
      <c r="J167" s="247" t="str">
        <f>'perkelas 7'!J301</f>
        <v>-</v>
      </c>
      <c r="K167" s="247" t="str">
        <f>'perkelas 7'!K301</f>
        <v>-</v>
      </c>
      <c r="L167" s="247" t="str">
        <f>'perkelas 7'!L301</f>
        <v>-</v>
      </c>
      <c r="M167" s="247" t="str">
        <f>'perkelas 7'!M301</f>
        <v>-</v>
      </c>
      <c r="N167" s="247" t="str">
        <f>'perkelas 7'!N301</f>
        <v>-</v>
      </c>
      <c r="O167" s="247" t="str">
        <f>'perkelas 7'!O301</f>
        <v>-</v>
      </c>
      <c r="P167" s="83">
        <f t="shared" si="5"/>
        <v>0</v>
      </c>
      <c r="Q167" s="95" t="e">
        <f t="shared" si="6"/>
        <v>#DIV/0!</v>
      </c>
      <c r="R167" s="94">
        <f t="shared" si="7"/>
        <v>220</v>
      </c>
    </row>
    <row r="168" s="73" customFormat="1" spans="1:18">
      <c r="A168" s="81">
        <v>155</v>
      </c>
      <c r="B168" s="79">
        <f>'perkelas 7'!B302</f>
        <v>1818384153</v>
      </c>
      <c r="C168" s="80" t="str">
        <f>'perkelas 7'!C302</f>
        <v>PUTRI WULAN CAHYANI</v>
      </c>
      <c r="D168" s="79" t="str">
        <f>'perkelas 7'!D302</f>
        <v>7-E</v>
      </c>
      <c r="E168" s="79">
        <f>'perkelas 7'!E302</f>
        <v>65</v>
      </c>
      <c r="F168" s="79">
        <f>'perkelas 7'!F302</f>
        <v>62</v>
      </c>
      <c r="G168" s="79">
        <f>'perkelas 7'!G302</f>
        <v>57</v>
      </c>
      <c r="H168" s="79">
        <f>'perkelas 7'!H302</f>
        <v>40</v>
      </c>
      <c r="I168" s="79">
        <f>'perkelas 7'!I302</f>
        <v>71</v>
      </c>
      <c r="J168" s="79">
        <f>'perkelas 7'!J302</f>
        <v>37</v>
      </c>
      <c r="K168" s="79">
        <f>'perkelas 7'!K302</f>
        <v>35</v>
      </c>
      <c r="L168" s="79">
        <f>'perkelas 7'!L302</f>
        <v>52</v>
      </c>
      <c r="M168" s="79">
        <f>'perkelas 7'!M302</f>
        <v>71</v>
      </c>
      <c r="N168" s="79">
        <f>'perkelas 7'!N302</f>
        <v>68</v>
      </c>
      <c r="O168" s="79">
        <f>'perkelas 7'!O302</f>
        <v>72</v>
      </c>
      <c r="P168" s="83">
        <f t="shared" si="5"/>
        <v>630</v>
      </c>
      <c r="Q168" s="95">
        <f t="shared" si="6"/>
        <v>57.2727272727273</v>
      </c>
      <c r="R168" s="94">
        <f t="shared" si="7"/>
        <v>190</v>
      </c>
    </row>
    <row r="169" s="73" customFormat="1" spans="1:18">
      <c r="A169" s="78">
        <v>156</v>
      </c>
      <c r="B169" s="79">
        <f>'perkelas 7'!B303</f>
        <v>1818384154</v>
      </c>
      <c r="C169" s="80" t="str">
        <f>'perkelas 7'!C303</f>
        <v>RANGGA RAHMAN SAPUTRA</v>
      </c>
      <c r="D169" s="79" t="str">
        <f>'perkelas 7'!D303</f>
        <v>7-E</v>
      </c>
      <c r="E169" s="79">
        <f>'perkelas 7'!E303</f>
        <v>83</v>
      </c>
      <c r="F169" s="79">
        <f>'perkelas 7'!F303</f>
        <v>59</v>
      </c>
      <c r="G169" s="79">
        <f>'perkelas 7'!G303</f>
        <v>80</v>
      </c>
      <c r="H169" s="79">
        <f>'perkelas 7'!H303</f>
        <v>47</v>
      </c>
      <c r="I169" s="79">
        <f>'perkelas 7'!I303</f>
        <v>71</v>
      </c>
      <c r="J169" s="79">
        <f>'perkelas 7'!J303</f>
        <v>50</v>
      </c>
      <c r="K169" s="79">
        <f>'perkelas 7'!K303</f>
        <v>71</v>
      </c>
      <c r="L169" s="79">
        <f>'perkelas 7'!L303</f>
        <v>70</v>
      </c>
      <c r="M169" s="79">
        <f>'perkelas 7'!M303</f>
        <v>83</v>
      </c>
      <c r="N169" s="79">
        <f>'perkelas 7'!N303</f>
        <v>73</v>
      </c>
      <c r="O169" s="79">
        <f>'perkelas 7'!O303</f>
        <v>63</v>
      </c>
      <c r="P169" s="83">
        <f t="shared" si="5"/>
        <v>750</v>
      </c>
      <c r="Q169" s="95">
        <f t="shared" si="6"/>
        <v>68.1818181818182</v>
      </c>
      <c r="R169" s="94">
        <f t="shared" si="7"/>
        <v>116</v>
      </c>
    </row>
    <row r="170" s="73" customFormat="1" spans="1:18">
      <c r="A170" s="81">
        <v>157</v>
      </c>
      <c r="B170" s="79">
        <f>'perkelas 7'!B304</f>
        <v>1818384155</v>
      </c>
      <c r="C170" s="80" t="str">
        <f>'perkelas 7'!C304</f>
        <v>SALMA ALIFAH</v>
      </c>
      <c r="D170" s="79" t="str">
        <f>'perkelas 7'!D304</f>
        <v>7-E</v>
      </c>
      <c r="E170" s="79">
        <f>'perkelas 7'!E304</f>
        <v>83</v>
      </c>
      <c r="F170" s="79">
        <f>'perkelas 7'!F304</f>
        <v>90</v>
      </c>
      <c r="G170" s="79">
        <f>'perkelas 7'!G304</f>
        <v>80</v>
      </c>
      <c r="H170" s="79">
        <f>'perkelas 7'!H304</f>
        <v>58</v>
      </c>
      <c r="I170" s="79">
        <f>'perkelas 7'!I304</f>
        <v>76</v>
      </c>
      <c r="J170" s="79">
        <f>'perkelas 7'!J304</f>
        <v>70</v>
      </c>
      <c r="K170" s="79">
        <f>'perkelas 7'!K304</f>
        <v>87</v>
      </c>
      <c r="L170" s="79">
        <f>'perkelas 7'!L304</f>
        <v>82</v>
      </c>
      <c r="M170" s="79">
        <f>'perkelas 7'!M304</f>
        <v>86</v>
      </c>
      <c r="N170" s="79">
        <f>'perkelas 7'!N304</f>
        <v>74</v>
      </c>
      <c r="O170" s="79">
        <f>'perkelas 7'!O304</f>
        <v>92</v>
      </c>
      <c r="P170" s="83">
        <f t="shared" si="5"/>
        <v>878</v>
      </c>
      <c r="Q170" s="95">
        <f t="shared" si="6"/>
        <v>79.8181818181818</v>
      </c>
      <c r="R170" s="94">
        <f t="shared" si="7"/>
        <v>20</v>
      </c>
    </row>
    <row r="171" s="73" customFormat="1" spans="1:18">
      <c r="A171" s="81">
        <v>158</v>
      </c>
      <c r="B171" s="79">
        <f>'perkelas 7'!B305</f>
        <v>1818384156</v>
      </c>
      <c r="C171" s="80" t="str">
        <f>'perkelas 7'!C305</f>
        <v>SASA HIDAYATUL APRILIA</v>
      </c>
      <c r="D171" s="79" t="str">
        <f>'perkelas 7'!D305</f>
        <v>7-E</v>
      </c>
      <c r="E171" s="79">
        <f>'perkelas 7'!E305</f>
        <v>52</v>
      </c>
      <c r="F171" s="79">
        <f>'perkelas 7'!F305</f>
        <v>62</v>
      </c>
      <c r="G171" s="79">
        <f>'perkelas 7'!G305</f>
        <v>70</v>
      </c>
      <c r="H171" s="79">
        <f>'perkelas 7'!H305</f>
        <v>40</v>
      </c>
      <c r="I171" s="79">
        <f>'perkelas 7'!I305</f>
        <v>68</v>
      </c>
      <c r="J171" s="79">
        <f>'perkelas 7'!J305</f>
        <v>47</v>
      </c>
      <c r="K171" s="79">
        <f>'perkelas 7'!K305</f>
        <v>48</v>
      </c>
      <c r="L171" s="79">
        <f>'perkelas 7'!L305</f>
        <v>58</v>
      </c>
      <c r="M171" s="79">
        <f>'perkelas 7'!M305</f>
        <v>77</v>
      </c>
      <c r="N171" s="79">
        <f>'perkelas 7'!N305</f>
        <v>74</v>
      </c>
      <c r="O171" s="79">
        <f>'perkelas 7'!O305</f>
        <v>73</v>
      </c>
      <c r="P171" s="83">
        <f t="shared" si="5"/>
        <v>669</v>
      </c>
      <c r="Q171" s="95">
        <f t="shared" si="6"/>
        <v>60.8181818181818</v>
      </c>
      <c r="R171" s="94">
        <f t="shared" si="7"/>
        <v>170</v>
      </c>
    </row>
    <row r="172" s="73" customFormat="1" spans="1:18">
      <c r="A172" s="81">
        <v>159</v>
      </c>
      <c r="B172" s="79">
        <f>'perkelas 7'!B306</f>
        <v>1818384157</v>
      </c>
      <c r="C172" s="80" t="str">
        <f>'perkelas 7'!C306</f>
        <v>SYALAISHA MITZALINA HAFIST</v>
      </c>
      <c r="D172" s="79" t="str">
        <f>'perkelas 7'!D306</f>
        <v>7-E</v>
      </c>
      <c r="E172" s="79">
        <f>'perkelas 7'!E306</f>
        <v>50</v>
      </c>
      <c r="F172" s="79">
        <f>'perkelas 7'!F306</f>
        <v>67</v>
      </c>
      <c r="G172" s="79">
        <f>'perkelas 7'!G306</f>
        <v>72</v>
      </c>
      <c r="H172" s="79">
        <f>'perkelas 7'!H306</f>
        <v>45</v>
      </c>
      <c r="I172" s="79">
        <f>'perkelas 7'!I306</f>
        <v>71</v>
      </c>
      <c r="J172" s="79">
        <f>'perkelas 7'!J306</f>
        <v>43</v>
      </c>
      <c r="K172" s="79">
        <f>'perkelas 7'!K306</f>
        <v>60</v>
      </c>
      <c r="L172" s="79">
        <f>'perkelas 7'!L306</f>
        <v>68</v>
      </c>
      <c r="M172" s="79">
        <f>'perkelas 7'!M306</f>
        <v>78</v>
      </c>
      <c r="N172" s="79">
        <f>'perkelas 7'!N306</f>
        <v>63</v>
      </c>
      <c r="O172" s="79">
        <f>'perkelas 7'!O306</f>
        <v>77</v>
      </c>
      <c r="P172" s="83">
        <f t="shared" si="5"/>
        <v>694</v>
      </c>
      <c r="Q172" s="95">
        <f t="shared" si="6"/>
        <v>63.0909090909091</v>
      </c>
      <c r="R172" s="94">
        <f t="shared" si="7"/>
        <v>159</v>
      </c>
    </row>
    <row r="173" s="73" customFormat="1" spans="1:18">
      <c r="A173" s="78">
        <v>160</v>
      </c>
      <c r="B173" s="79">
        <f>'perkelas 7'!B307</f>
        <v>1818384158</v>
      </c>
      <c r="C173" s="80" t="str">
        <f>'perkelas 7'!C307</f>
        <v>SYUKRON ANSHORI</v>
      </c>
      <c r="D173" s="79" t="str">
        <f>'perkelas 7'!D307</f>
        <v>7-E</v>
      </c>
      <c r="E173" s="79">
        <f>'perkelas 7'!E307</f>
        <v>63</v>
      </c>
      <c r="F173" s="79">
        <f>'perkelas 7'!F307</f>
        <v>73</v>
      </c>
      <c r="G173" s="79">
        <f>'perkelas 7'!G307</f>
        <v>67</v>
      </c>
      <c r="H173" s="79">
        <f>'perkelas 7'!H307</f>
        <v>38</v>
      </c>
      <c r="I173" s="79">
        <f>'perkelas 7'!I307</f>
        <v>60</v>
      </c>
      <c r="J173" s="79">
        <f>'perkelas 7'!J307</f>
        <v>43</v>
      </c>
      <c r="K173" s="79">
        <f>'perkelas 7'!K307</f>
        <v>62</v>
      </c>
      <c r="L173" s="79">
        <f>'perkelas 7'!L307</f>
        <v>75</v>
      </c>
      <c r="M173" s="79">
        <f>'perkelas 7'!M307</f>
        <v>75</v>
      </c>
      <c r="N173" s="79">
        <f>'perkelas 7'!N307</f>
        <v>68</v>
      </c>
      <c r="O173" s="79">
        <f>'perkelas 7'!O307</f>
        <v>85</v>
      </c>
      <c r="P173" s="83">
        <f t="shared" si="5"/>
        <v>709</v>
      </c>
      <c r="Q173" s="95">
        <f t="shared" si="6"/>
        <v>64.4545454545455</v>
      </c>
      <c r="R173" s="94">
        <f t="shared" si="7"/>
        <v>147</v>
      </c>
    </row>
    <row r="174" s="73" customFormat="1" spans="1:18">
      <c r="A174" s="81">
        <v>161</v>
      </c>
      <c r="B174" s="79">
        <f>'perkelas 7'!B342</f>
        <v>1818384159</v>
      </c>
      <c r="C174" s="80" t="str">
        <f>'perkelas 7'!C342</f>
        <v>AHMAD ILHAM KURNIAWAN</v>
      </c>
      <c r="D174" s="79" t="str">
        <f>'perkelas 7'!D342</f>
        <v>7-F</v>
      </c>
      <c r="E174" s="79">
        <f>'perkelas 7'!E342</f>
        <v>60</v>
      </c>
      <c r="F174" s="79">
        <f>'perkelas 7'!F342</f>
        <v>60</v>
      </c>
      <c r="G174" s="79">
        <f>'perkelas 7'!G342</f>
        <v>68</v>
      </c>
      <c r="H174" s="79">
        <f>'perkelas 7'!H342</f>
        <v>47</v>
      </c>
      <c r="I174" s="79">
        <f>'perkelas 7'!I342</f>
        <v>60</v>
      </c>
      <c r="J174" s="79">
        <f>'perkelas 7'!J342</f>
        <v>47</v>
      </c>
      <c r="K174" s="79">
        <f>'perkelas 7'!K342</f>
        <v>60</v>
      </c>
      <c r="L174" s="79">
        <f>'perkelas 7'!L342</f>
        <v>67</v>
      </c>
      <c r="M174" s="79">
        <f>'perkelas 7'!M342</f>
        <v>67</v>
      </c>
      <c r="N174" s="79">
        <f>'perkelas 7'!N342</f>
        <v>66</v>
      </c>
      <c r="O174" s="79">
        <f>'perkelas 7'!O342</f>
        <v>58</v>
      </c>
      <c r="P174" s="83">
        <f t="shared" si="5"/>
        <v>660</v>
      </c>
      <c r="Q174" s="95">
        <f t="shared" si="6"/>
        <v>60</v>
      </c>
      <c r="R174" s="94">
        <f t="shared" si="7"/>
        <v>178</v>
      </c>
    </row>
    <row r="175" s="73" customFormat="1" spans="1:18">
      <c r="A175" s="81">
        <v>162</v>
      </c>
      <c r="B175" s="79">
        <f>'perkelas 7'!B343</f>
        <v>1818384160</v>
      </c>
      <c r="C175" s="80" t="str">
        <f>'perkelas 7'!C343</f>
        <v>AHMAD JULIYANTO</v>
      </c>
      <c r="D175" s="79" t="str">
        <f>'perkelas 7'!D343</f>
        <v>7-F</v>
      </c>
      <c r="E175" s="79">
        <f>'perkelas 7'!E343</f>
        <v>57</v>
      </c>
      <c r="F175" s="79">
        <f>'perkelas 7'!F343</f>
        <v>52</v>
      </c>
      <c r="G175" s="79">
        <f>'perkelas 7'!G343</f>
        <v>68</v>
      </c>
      <c r="H175" s="79">
        <f>'perkelas 7'!H343</f>
        <v>32</v>
      </c>
      <c r="I175" s="79">
        <f>'perkelas 7'!I343</f>
        <v>71</v>
      </c>
      <c r="J175" s="79">
        <f>'perkelas 7'!J343</f>
        <v>40</v>
      </c>
      <c r="K175" s="79">
        <f>'perkelas 7'!K343</f>
        <v>78</v>
      </c>
      <c r="L175" s="79">
        <f>'perkelas 7'!L343</f>
        <v>57</v>
      </c>
      <c r="M175" s="79">
        <f>'perkelas 7'!M343</f>
        <v>73</v>
      </c>
      <c r="N175" s="79">
        <f>'perkelas 7'!N343</f>
        <v>51</v>
      </c>
      <c r="O175" s="79">
        <f>'perkelas 7'!O343</f>
        <v>75</v>
      </c>
      <c r="P175" s="83">
        <f t="shared" si="5"/>
        <v>654</v>
      </c>
      <c r="Q175" s="95">
        <f t="shared" si="6"/>
        <v>59.4545454545455</v>
      </c>
      <c r="R175" s="94">
        <f t="shared" si="7"/>
        <v>180</v>
      </c>
    </row>
    <row r="176" s="73" customFormat="1" spans="1:18">
      <c r="A176" s="81">
        <v>163</v>
      </c>
      <c r="B176" s="79">
        <f>'perkelas 7'!B344</f>
        <v>1818384161</v>
      </c>
      <c r="C176" s="80" t="str">
        <f>'perkelas 7'!C344</f>
        <v>BAHAR KHAFI ALFAROBI</v>
      </c>
      <c r="D176" s="79" t="str">
        <f>'perkelas 7'!D344</f>
        <v>7-F</v>
      </c>
      <c r="E176" s="79">
        <f>'perkelas 7'!E344</f>
        <v>78</v>
      </c>
      <c r="F176" s="79">
        <f>'perkelas 7'!F344</f>
        <v>52</v>
      </c>
      <c r="G176" s="79">
        <f>'perkelas 7'!G344</f>
        <v>68</v>
      </c>
      <c r="H176" s="79">
        <f>'perkelas 7'!H344</f>
        <v>38</v>
      </c>
      <c r="I176" s="79">
        <f>'perkelas 7'!I344</f>
        <v>73</v>
      </c>
      <c r="J176" s="79">
        <f>'perkelas 7'!J344</f>
        <v>45</v>
      </c>
      <c r="K176" s="79">
        <f>'perkelas 7'!K344</f>
        <v>78</v>
      </c>
      <c r="L176" s="79">
        <f>'perkelas 7'!L344</f>
        <v>58</v>
      </c>
      <c r="M176" s="79">
        <f>'perkelas 7'!M344</f>
        <v>75</v>
      </c>
      <c r="N176" s="79">
        <f>'perkelas 7'!N344</f>
        <v>65</v>
      </c>
      <c r="O176" s="79">
        <f>'perkelas 7'!O344</f>
        <v>63</v>
      </c>
      <c r="P176" s="83">
        <f t="shared" si="5"/>
        <v>693</v>
      </c>
      <c r="Q176" s="95">
        <f t="shared" si="6"/>
        <v>63</v>
      </c>
      <c r="R176" s="94">
        <f t="shared" si="7"/>
        <v>160</v>
      </c>
    </row>
    <row r="177" s="73" customFormat="1" spans="1:18">
      <c r="A177" s="78">
        <v>164</v>
      </c>
      <c r="B177" s="79">
        <f>'perkelas 7'!B345</f>
        <v>1818384162</v>
      </c>
      <c r="C177" s="80" t="str">
        <f>'perkelas 7'!C345</f>
        <v>DAVIN JUAN FARIDIANSYAH</v>
      </c>
      <c r="D177" s="79" t="str">
        <f>'perkelas 7'!D345</f>
        <v>7-F</v>
      </c>
      <c r="E177" s="79">
        <f>'perkelas 7'!E345</f>
        <v>58</v>
      </c>
      <c r="F177" s="79">
        <f>'perkelas 7'!F345</f>
        <v>59</v>
      </c>
      <c r="G177" s="79">
        <f>'perkelas 7'!G345</f>
        <v>70</v>
      </c>
      <c r="H177" s="79">
        <f>'perkelas 7'!H345</f>
        <v>40</v>
      </c>
      <c r="I177" s="79">
        <f>'perkelas 7'!I345</f>
        <v>59</v>
      </c>
      <c r="J177" s="79">
        <f>'perkelas 7'!J345</f>
        <v>43</v>
      </c>
      <c r="K177" s="79">
        <f>'perkelas 7'!K345</f>
        <v>70</v>
      </c>
      <c r="L177" s="79">
        <f>'perkelas 7'!L345</f>
        <v>48</v>
      </c>
      <c r="M177" s="79">
        <f>'perkelas 7'!M345</f>
        <v>75</v>
      </c>
      <c r="N177" s="79">
        <f>'perkelas 7'!N345</f>
        <v>60</v>
      </c>
      <c r="O177" s="79">
        <f>'perkelas 7'!O345</f>
        <v>68</v>
      </c>
      <c r="P177" s="83">
        <f t="shared" si="5"/>
        <v>650</v>
      </c>
      <c r="Q177" s="95">
        <f t="shared" si="6"/>
        <v>59.0909090909091</v>
      </c>
      <c r="R177" s="94">
        <f t="shared" si="7"/>
        <v>183</v>
      </c>
    </row>
    <row r="178" s="73" customFormat="1" spans="1:18">
      <c r="A178" s="81">
        <v>165</v>
      </c>
      <c r="B178" s="79">
        <f>'perkelas 7'!B346</f>
        <v>1818384163</v>
      </c>
      <c r="C178" s="80" t="str">
        <f>'perkelas 7'!C346</f>
        <v>DESI FADHILAH NINGRUM</v>
      </c>
      <c r="D178" s="79" t="str">
        <f>'perkelas 7'!D346</f>
        <v>7-F</v>
      </c>
      <c r="E178" s="79">
        <f>'perkelas 7'!E346</f>
        <v>53</v>
      </c>
      <c r="F178" s="79">
        <f>'perkelas 7'!F346</f>
        <v>45</v>
      </c>
      <c r="G178" s="79">
        <f>'perkelas 7'!G346</f>
        <v>67</v>
      </c>
      <c r="H178" s="79">
        <f>'perkelas 7'!H346</f>
        <v>48</v>
      </c>
      <c r="I178" s="79">
        <f>'perkelas 7'!I346</f>
        <v>59</v>
      </c>
      <c r="J178" s="79">
        <f>'perkelas 7'!J346</f>
        <v>58</v>
      </c>
      <c r="K178" s="79">
        <f>'perkelas 7'!K346</f>
        <v>66</v>
      </c>
      <c r="L178" s="79">
        <f>'perkelas 7'!L346</f>
        <v>47</v>
      </c>
      <c r="M178" s="79">
        <f>'perkelas 7'!M346</f>
        <v>73</v>
      </c>
      <c r="N178" s="79">
        <f>'perkelas 7'!N346</f>
        <v>66</v>
      </c>
      <c r="O178" s="79">
        <f>'perkelas 7'!O346</f>
        <v>55</v>
      </c>
      <c r="P178" s="83">
        <f t="shared" si="5"/>
        <v>637</v>
      </c>
      <c r="Q178" s="95">
        <f t="shared" si="6"/>
        <v>57.9090909090909</v>
      </c>
      <c r="R178" s="94">
        <f t="shared" si="7"/>
        <v>188</v>
      </c>
    </row>
    <row r="179" s="73" customFormat="1" spans="1:18">
      <c r="A179" s="81">
        <v>166</v>
      </c>
      <c r="B179" s="79">
        <f>'perkelas 7'!B347</f>
        <v>1818384164</v>
      </c>
      <c r="C179" s="80" t="str">
        <f>'perkelas 7'!C347</f>
        <v>DESWITA CITRA JEMIMA</v>
      </c>
      <c r="D179" s="79" t="str">
        <f>'perkelas 7'!D347</f>
        <v>7-F</v>
      </c>
      <c r="E179" s="79">
        <f>'perkelas 7'!E347</f>
        <v>72</v>
      </c>
      <c r="F179" s="79">
        <f>'perkelas 7'!F347</f>
        <v>67</v>
      </c>
      <c r="G179" s="79">
        <f>'perkelas 7'!G347</f>
        <v>75</v>
      </c>
      <c r="H179" s="79">
        <f>'perkelas 7'!H347</f>
        <v>43</v>
      </c>
      <c r="I179" s="79">
        <f>'perkelas 7'!I347</f>
        <v>75</v>
      </c>
      <c r="J179" s="79">
        <f>'perkelas 7'!J347</f>
        <v>52</v>
      </c>
      <c r="K179" s="79">
        <f>'perkelas 7'!K347</f>
        <v>78</v>
      </c>
      <c r="L179" s="79">
        <f>'perkelas 7'!L347</f>
        <v>68</v>
      </c>
      <c r="M179" s="79">
        <f>'perkelas 7'!M347</f>
        <v>77</v>
      </c>
      <c r="N179" s="79">
        <f>'perkelas 7'!N347</f>
        <v>69</v>
      </c>
      <c r="O179" s="79">
        <f>'perkelas 7'!O347</f>
        <v>65</v>
      </c>
      <c r="P179" s="83">
        <f t="shared" si="5"/>
        <v>741</v>
      </c>
      <c r="Q179" s="95">
        <f t="shared" si="6"/>
        <v>67.3636363636364</v>
      </c>
      <c r="R179" s="94">
        <f t="shared" si="7"/>
        <v>128</v>
      </c>
    </row>
    <row r="180" s="73" customFormat="1" spans="1:18">
      <c r="A180" s="81">
        <v>167</v>
      </c>
      <c r="B180" s="79">
        <f>'perkelas 7'!B348</f>
        <v>1818384165</v>
      </c>
      <c r="C180" s="80" t="str">
        <f>'perkelas 7'!C348</f>
        <v>DIANA HANDAYANI</v>
      </c>
      <c r="D180" s="79" t="str">
        <f>'perkelas 7'!D348</f>
        <v>7-F</v>
      </c>
      <c r="E180" s="79">
        <f>'perkelas 7'!E348</f>
        <v>87</v>
      </c>
      <c r="F180" s="79">
        <f>'perkelas 7'!F348</f>
        <v>72</v>
      </c>
      <c r="G180" s="79">
        <f>'perkelas 7'!G348</f>
        <v>78</v>
      </c>
      <c r="H180" s="79">
        <f>'perkelas 7'!H348</f>
        <v>55</v>
      </c>
      <c r="I180" s="79">
        <f>'perkelas 7'!I348</f>
        <v>71</v>
      </c>
      <c r="J180" s="79">
        <f>'perkelas 7'!J348</f>
        <v>43</v>
      </c>
      <c r="K180" s="79">
        <f>'perkelas 7'!K348</f>
        <v>76</v>
      </c>
      <c r="L180" s="79">
        <f>'perkelas 7'!L348</f>
        <v>75</v>
      </c>
      <c r="M180" s="79">
        <f>'perkelas 7'!M348</f>
        <v>73</v>
      </c>
      <c r="N180" s="79">
        <f>'perkelas 7'!N348</f>
        <v>68</v>
      </c>
      <c r="O180" s="79">
        <f>'perkelas 7'!O348</f>
        <v>78</v>
      </c>
      <c r="P180" s="83">
        <f t="shared" si="5"/>
        <v>776</v>
      </c>
      <c r="Q180" s="95">
        <f t="shared" si="6"/>
        <v>70.5454545454545</v>
      </c>
      <c r="R180" s="94">
        <f t="shared" si="7"/>
        <v>92</v>
      </c>
    </row>
    <row r="181" s="73" customFormat="1" spans="1:18">
      <c r="A181" s="78">
        <v>168</v>
      </c>
      <c r="B181" s="79">
        <f>'perkelas 7'!B349</f>
        <v>1818384166</v>
      </c>
      <c r="C181" s="80" t="str">
        <f>'perkelas 7'!C349</f>
        <v>FERI FARIZA</v>
      </c>
      <c r="D181" s="79" t="str">
        <f>'perkelas 7'!D349</f>
        <v>7-F</v>
      </c>
      <c r="E181" s="79">
        <f>'perkelas 7'!E349</f>
        <v>82</v>
      </c>
      <c r="F181" s="79">
        <f>'perkelas 7'!F349</f>
        <v>62</v>
      </c>
      <c r="G181" s="79">
        <f>'perkelas 7'!G349</f>
        <v>63</v>
      </c>
      <c r="H181" s="79">
        <f>'perkelas 7'!H349</f>
        <v>40</v>
      </c>
      <c r="I181" s="79">
        <f>'perkelas 7'!I349</f>
        <v>65</v>
      </c>
      <c r="J181" s="79">
        <f>'perkelas 7'!J349</f>
        <v>38</v>
      </c>
      <c r="K181" s="79">
        <f>'perkelas 7'!K349</f>
        <v>76</v>
      </c>
      <c r="L181" s="79">
        <f>'perkelas 7'!L349</f>
        <v>60</v>
      </c>
      <c r="M181" s="79">
        <f>'perkelas 7'!M349</f>
        <v>67</v>
      </c>
      <c r="N181" s="79">
        <f>'perkelas 7'!N349</f>
        <v>64</v>
      </c>
      <c r="O181" s="79">
        <f>'perkelas 7'!O349</f>
        <v>72</v>
      </c>
      <c r="P181" s="83">
        <f t="shared" si="5"/>
        <v>689</v>
      </c>
      <c r="Q181" s="95">
        <f t="shared" si="6"/>
        <v>62.6363636363636</v>
      </c>
      <c r="R181" s="94">
        <f t="shared" si="7"/>
        <v>162</v>
      </c>
    </row>
    <row r="182" s="73" customFormat="1" spans="1:18">
      <c r="A182" s="81">
        <v>169</v>
      </c>
      <c r="B182" s="79">
        <f>'perkelas 7'!B350</f>
        <v>1818384167</v>
      </c>
      <c r="C182" s="80" t="str">
        <f>'perkelas 7'!C350</f>
        <v>FIKA ALISIA SEPTIYANI</v>
      </c>
      <c r="D182" s="79" t="str">
        <f>'perkelas 7'!D350</f>
        <v>7-F</v>
      </c>
      <c r="E182" s="79">
        <f>'perkelas 7'!E350</f>
        <v>58</v>
      </c>
      <c r="F182" s="79">
        <f>'perkelas 7'!F350</f>
        <v>64</v>
      </c>
      <c r="G182" s="79">
        <f>'perkelas 7'!G350</f>
        <v>65</v>
      </c>
      <c r="H182" s="79">
        <f>'perkelas 7'!H350</f>
        <v>40</v>
      </c>
      <c r="I182" s="79">
        <f>'perkelas 7'!I350</f>
        <v>67</v>
      </c>
      <c r="J182" s="79">
        <f>'perkelas 7'!J350</f>
        <v>42</v>
      </c>
      <c r="K182" s="79">
        <f>'perkelas 7'!K350</f>
        <v>66</v>
      </c>
      <c r="L182" s="79">
        <f>'perkelas 7'!L350</f>
        <v>70</v>
      </c>
      <c r="M182" s="79">
        <f>'perkelas 7'!M350</f>
        <v>75</v>
      </c>
      <c r="N182" s="79">
        <f>'perkelas 7'!N350</f>
        <v>63</v>
      </c>
      <c r="O182" s="79">
        <f>'perkelas 7'!O350</f>
        <v>72</v>
      </c>
      <c r="P182" s="83">
        <f t="shared" si="5"/>
        <v>682</v>
      </c>
      <c r="Q182" s="95">
        <f t="shared" si="6"/>
        <v>62</v>
      </c>
      <c r="R182" s="94">
        <f t="shared" si="7"/>
        <v>166</v>
      </c>
    </row>
    <row r="183" s="73" customFormat="1" spans="1:18">
      <c r="A183" s="81">
        <v>170</v>
      </c>
      <c r="B183" s="79">
        <f>'perkelas 7'!B351</f>
        <v>1818384168</v>
      </c>
      <c r="C183" s="80" t="str">
        <f>'perkelas 7'!C351</f>
        <v>HUSNI ULYAA KHANIFAH</v>
      </c>
      <c r="D183" s="79" t="str">
        <f>'perkelas 7'!D351</f>
        <v>7-F</v>
      </c>
      <c r="E183" s="79">
        <f>'perkelas 7'!E351</f>
        <v>78</v>
      </c>
      <c r="F183" s="79">
        <f>'perkelas 7'!F351</f>
        <v>82</v>
      </c>
      <c r="G183" s="79">
        <f>'perkelas 7'!G351</f>
        <v>78</v>
      </c>
      <c r="H183" s="79">
        <f>'perkelas 7'!H351</f>
        <v>57</v>
      </c>
      <c r="I183" s="79">
        <f>'perkelas 7'!I351</f>
        <v>79</v>
      </c>
      <c r="J183" s="79">
        <f>'perkelas 7'!J351</f>
        <v>50</v>
      </c>
      <c r="K183" s="79">
        <f>'perkelas 7'!K351</f>
        <v>84</v>
      </c>
      <c r="L183" s="79">
        <f>'perkelas 7'!L351</f>
        <v>83</v>
      </c>
      <c r="M183" s="79">
        <f>'perkelas 7'!M351</f>
        <v>85</v>
      </c>
      <c r="N183" s="79">
        <f>'perkelas 7'!N351</f>
        <v>67</v>
      </c>
      <c r="O183" s="79">
        <f>'perkelas 7'!O351</f>
        <v>83</v>
      </c>
      <c r="P183" s="83">
        <f t="shared" si="5"/>
        <v>826</v>
      </c>
      <c r="Q183" s="95">
        <f t="shared" si="6"/>
        <v>75.0909090909091</v>
      </c>
      <c r="R183" s="94">
        <f t="shared" si="7"/>
        <v>48</v>
      </c>
    </row>
    <row r="184" s="73" customFormat="1" spans="1:18">
      <c r="A184" s="81">
        <v>171</v>
      </c>
      <c r="B184" s="79">
        <f>'perkelas 7'!B352</f>
        <v>1818384169</v>
      </c>
      <c r="C184" s="80" t="str">
        <f>'perkelas 7'!C352</f>
        <v>JACKY JAYA KUSUMA</v>
      </c>
      <c r="D184" s="79" t="str">
        <f>'perkelas 7'!D352</f>
        <v>7-F</v>
      </c>
      <c r="E184" s="79">
        <f>'perkelas 7'!E352</f>
        <v>62</v>
      </c>
      <c r="F184" s="79">
        <f>'perkelas 7'!F352</f>
        <v>59</v>
      </c>
      <c r="G184" s="79">
        <f>'perkelas 7'!G352</f>
        <v>63</v>
      </c>
      <c r="H184" s="79">
        <f>'perkelas 7'!H352</f>
        <v>35</v>
      </c>
      <c r="I184" s="79">
        <f>'perkelas 7'!I352</f>
        <v>72</v>
      </c>
      <c r="J184" s="79">
        <f>'perkelas 7'!J352</f>
        <v>47</v>
      </c>
      <c r="K184" s="79">
        <f>'perkelas 7'!K352</f>
        <v>76</v>
      </c>
      <c r="L184" s="79">
        <f>'perkelas 7'!L352</f>
        <v>67</v>
      </c>
      <c r="M184" s="79">
        <f>'perkelas 7'!M352</f>
        <v>75</v>
      </c>
      <c r="N184" s="79">
        <f>'perkelas 7'!N352</f>
        <v>65</v>
      </c>
      <c r="O184" s="79">
        <f>'perkelas 7'!O352</f>
        <v>70</v>
      </c>
      <c r="P184" s="83">
        <f t="shared" si="5"/>
        <v>691</v>
      </c>
      <c r="Q184" s="95">
        <f t="shared" si="6"/>
        <v>62.8181818181818</v>
      </c>
      <c r="R184" s="94">
        <f t="shared" si="7"/>
        <v>161</v>
      </c>
    </row>
    <row r="185" s="73" customFormat="1" spans="1:18">
      <c r="A185" s="78">
        <v>172</v>
      </c>
      <c r="B185" s="79">
        <f>'perkelas 7'!B353</f>
        <v>1818384170</v>
      </c>
      <c r="C185" s="80" t="str">
        <f>'perkelas 7'!C353</f>
        <v>KHANIFATUS SANIA</v>
      </c>
      <c r="D185" s="79" t="str">
        <f>'perkelas 7'!D353</f>
        <v>7-F</v>
      </c>
      <c r="E185" s="79">
        <f>'perkelas 7'!E353</f>
        <v>90</v>
      </c>
      <c r="F185" s="79">
        <f>'perkelas 7'!F353</f>
        <v>90</v>
      </c>
      <c r="G185" s="79">
        <f>'perkelas 7'!G353</f>
        <v>88</v>
      </c>
      <c r="H185" s="79">
        <f>'perkelas 7'!H353</f>
        <v>82</v>
      </c>
      <c r="I185" s="79">
        <f>'perkelas 7'!I353</f>
        <v>77</v>
      </c>
      <c r="J185" s="79">
        <f>'perkelas 7'!J353</f>
        <v>65</v>
      </c>
      <c r="K185" s="79">
        <f>'perkelas 7'!K353</f>
        <v>88</v>
      </c>
      <c r="L185" s="79">
        <f>'perkelas 7'!L353</f>
        <v>75</v>
      </c>
      <c r="M185" s="79">
        <f>'perkelas 7'!M353</f>
        <v>83</v>
      </c>
      <c r="N185" s="79">
        <f>'perkelas 7'!N353</f>
        <v>80</v>
      </c>
      <c r="O185" s="79">
        <f>'perkelas 7'!O353</f>
        <v>83</v>
      </c>
      <c r="P185" s="83">
        <f t="shared" si="5"/>
        <v>901</v>
      </c>
      <c r="Q185" s="95">
        <f t="shared" si="6"/>
        <v>81.9090909090909</v>
      </c>
      <c r="R185" s="94">
        <f t="shared" si="7"/>
        <v>9</v>
      </c>
    </row>
    <row r="186" s="73" customFormat="1" spans="1:18">
      <c r="A186" s="81">
        <v>173</v>
      </c>
      <c r="B186" s="79">
        <f>'perkelas 7'!B354</f>
        <v>1818384171</v>
      </c>
      <c r="C186" s="80" t="str">
        <f>'perkelas 7'!C354</f>
        <v>LAILATUL KHASANAH</v>
      </c>
      <c r="D186" s="79" t="str">
        <f>'perkelas 7'!D354</f>
        <v>7-F</v>
      </c>
      <c r="E186" s="79">
        <f>'perkelas 7'!E354</f>
        <v>63</v>
      </c>
      <c r="F186" s="79">
        <f>'perkelas 7'!F354</f>
        <v>55</v>
      </c>
      <c r="G186" s="79">
        <f>'perkelas 7'!G354</f>
        <v>75</v>
      </c>
      <c r="H186" s="79">
        <f>'perkelas 7'!H354</f>
        <v>45</v>
      </c>
      <c r="I186" s="79">
        <f>'perkelas 7'!I354</f>
        <v>69</v>
      </c>
      <c r="J186" s="79">
        <f>'perkelas 7'!J354</f>
        <v>32</v>
      </c>
      <c r="K186" s="79">
        <f>'perkelas 7'!K354</f>
        <v>66</v>
      </c>
      <c r="L186" s="79">
        <f>'perkelas 7'!L354</f>
        <v>75</v>
      </c>
      <c r="M186" s="79">
        <f>'perkelas 7'!M354</f>
        <v>67</v>
      </c>
      <c r="N186" s="79">
        <f>'perkelas 7'!N354</f>
        <v>63</v>
      </c>
      <c r="O186" s="79">
        <f>'perkelas 7'!O354</f>
        <v>75</v>
      </c>
      <c r="P186" s="83">
        <f t="shared" si="5"/>
        <v>685</v>
      </c>
      <c r="Q186" s="95">
        <f t="shared" si="6"/>
        <v>62.2727272727273</v>
      </c>
      <c r="R186" s="94">
        <f t="shared" si="7"/>
        <v>164</v>
      </c>
    </row>
    <row r="187" s="73" customFormat="1" spans="1:18">
      <c r="A187" s="81">
        <v>174</v>
      </c>
      <c r="B187" s="79">
        <f>'perkelas 7'!B355</f>
        <v>1818384172</v>
      </c>
      <c r="C187" s="80" t="str">
        <f>'perkelas 7'!C355</f>
        <v>MAULANA ADLY GHONY</v>
      </c>
      <c r="D187" s="79" t="str">
        <f>'perkelas 7'!D355</f>
        <v>7-F</v>
      </c>
      <c r="E187" s="79">
        <f>'perkelas 7'!E355</f>
        <v>40</v>
      </c>
      <c r="F187" s="79">
        <f>'perkelas 7'!F355</f>
        <v>53</v>
      </c>
      <c r="G187" s="79">
        <f>'perkelas 7'!G355</f>
        <v>77</v>
      </c>
      <c r="H187" s="79">
        <f>'perkelas 7'!H355</f>
        <v>47</v>
      </c>
      <c r="I187" s="79">
        <f>'perkelas 7'!I355</f>
        <v>62</v>
      </c>
      <c r="J187" s="79">
        <f>'perkelas 7'!J355</f>
        <v>33</v>
      </c>
      <c r="K187" s="79">
        <f>'perkelas 7'!K355</f>
        <v>72</v>
      </c>
      <c r="L187" s="79">
        <f>'perkelas 7'!L355</f>
        <v>60</v>
      </c>
      <c r="M187" s="79">
        <f>'perkelas 7'!M355</f>
        <v>83</v>
      </c>
      <c r="N187" s="79">
        <f>'perkelas 7'!N355</f>
        <v>49</v>
      </c>
      <c r="O187" s="79">
        <f>'perkelas 7'!O355</f>
        <v>65</v>
      </c>
      <c r="P187" s="83">
        <f t="shared" si="5"/>
        <v>641</v>
      </c>
      <c r="Q187" s="95">
        <f t="shared" si="6"/>
        <v>58.2727272727273</v>
      </c>
      <c r="R187" s="94">
        <f t="shared" si="7"/>
        <v>185</v>
      </c>
    </row>
    <row r="188" s="73" customFormat="1" spans="1:18">
      <c r="A188" s="81">
        <v>175</v>
      </c>
      <c r="B188" s="79">
        <f>'perkelas 7'!B356</f>
        <v>1818384173</v>
      </c>
      <c r="C188" s="80" t="str">
        <f>'perkelas 7'!C356</f>
        <v>MUHAMAD RAFI DAUS</v>
      </c>
      <c r="D188" s="79" t="str">
        <f>'perkelas 7'!D356</f>
        <v>7-F</v>
      </c>
      <c r="E188" s="79">
        <f>'perkelas 7'!E356</f>
        <v>52</v>
      </c>
      <c r="F188" s="79">
        <f>'perkelas 7'!F356</f>
        <v>55</v>
      </c>
      <c r="G188" s="79">
        <f>'perkelas 7'!G356</f>
        <v>73</v>
      </c>
      <c r="H188" s="79">
        <f>'perkelas 7'!H356</f>
        <v>43</v>
      </c>
      <c r="I188" s="79">
        <f>'perkelas 7'!I356</f>
        <v>59</v>
      </c>
      <c r="J188" s="79">
        <f>'perkelas 7'!J356</f>
        <v>47</v>
      </c>
      <c r="K188" s="79">
        <f>'perkelas 7'!K356</f>
        <v>78</v>
      </c>
      <c r="L188" s="79">
        <f>'perkelas 7'!L356</f>
        <v>58</v>
      </c>
      <c r="M188" s="79">
        <f>'perkelas 7'!M356</f>
        <v>71</v>
      </c>
      <c r="N188" s="79">
        <f>'perkelas 7'!N356</f>
        <v>71</v>
      </c>
      <c r="O188" s="79">
        <f>'perkelas 7'!O356</f>
        <v>53</v>
      </c>
      <c r="P188" s="83">
        <f t="shared" si="5"/>
        <v>660</v>
      </c>
      <c r="Q188" s="95">
        <f t="shared" si="6"/>
        <v>60</v>
      </c>
      <c r="R188" s="94">
        <f t="shared" si="7"/>
        <v>178</v>
      </c>
    </row>
    <row r="189" s="73" customFormat="1" spans="1:18">
      <c r="A189" s="78">
        <v>176</v>
      </c>
      <c r="B189" s="79">
        <f>'perkelas 7'!B357</f>
        <v>1818384174</v>
      </c>
      <c r="C189" s="80" t="str">
        <f>'perkelas 7'!C357</f>
        <v>MUHAMMAD AGHIST FAHMI</v>
      </c>
      <c r="D189" s="79" t="str">
        <f>'perkelas 7'!D357</f>
        <v>7-F</v>
      </c>
      <c r="E189" s="79">
        <f>'perkelas 7'!E357</f>
        <v>77</v>
      </c>
      <c r="F189" s="79">
        <f>'perkelas 7'!F357</f>
        <v>77</v>
      </c>
      <c r="G189" s="79">
        <f>'perkelas 7'!G357</f>
        <v>85</v>
      </c>
      <c r="H189" s="79">
        <f>'perkelas 7'!H357</f>
        <v>35</v>
      </c>
      <c r="I189" s="79">
        <f>'perkelas 7'!I357</f>
        <v>70</v>
      </c>
      <c r="J189" s="79">
        <f>'perkelas 7'!J357</f>
        <v>60</v>
      </c>
      <c r="K189" s="79">
        <f>'perkelas 7'!K357</f>
        <v>70</v>
      </c>
      <c r="L189" s="79">
        <f>'perkelas 7'!L357</f>
        <v>67</v>
      </c>
      <c r="M189" s="79">
        <f>'perkelas 7'!M357</f>
        <v>77</v>
      </c>
      <c r="N189" s="79">
        <f>'perkelas 7'!N357</f>
        <v>71</v>
      </c>
      <c r="O189" s="79">
        <f>'perkelas 7'!O357</f>
        <v>77</v>
      </c>
      <c r="P189" s="83">
        <f t="shared" si="5"/>
        <v>766</v>
      </c>
      <c r="Q189" s="95">
        <f t="shared" si="6"/>
        <v>69.6363636363636</v>
      </c>
      <c r="R189" s="94">
        <f t="shared" si="7"/>
        <v>102</v>
      </c>
    </row>
    <row r="190" s="73" customFormat="1" spans="1:18">
      <c r="A190" s="81">
        <v>177</v>
      </c>
      <c r="B190" s="79">
        <f>'perkelas 7'!B358</f>
        <v>1818384175</v>
      </c>
      <c r="C190" s="80" t="str">
        <f>'perkelas 7'!C358</f>
        <v>MUHAMMAD HAVI SYAHRIEL HASAN</v>
      </c>
      <c r="D190" s="79" t="str">
        <f>'perkelas 7'!D358</f>
        <v>7-F</v>
      </c>
      <c r="E190" s="79">
        <f>'perkelas 7'!E358</f>
        <v>52</v>
      </c>
      <c r="F190" s="79">
        <f>'perkelas 7'!F358</f>
        <v>63</v>
      </c>
      <c r="G190" s="79">
        <f>'perkelas 7'!G358</f>
        <v>75</v>
      </c>
      <c r="H190" s="79">
        <f>'perkelas 7'!H358</f>
        <v>48</v>
      </c>
      <c r="I190" s="79">
        <f>'perkelas 7'!I358</f>
        <v>60</v>
      </c>
      <c r="J190" s="79">
        <f>'perkelas 7'!J358</f>
        <v>43</v>
      </c>
      <c r="K190" s="79">
        <f>'perkelas 7'!K358</f>
        <v>66</v>
      </c>
      <c r="L190" s="79">
        <f>'perkelas 7'!L358</f>
        <v>67</v>
      </c>
      <c r="M190" s="79">
        <f>'perkelas 7'!M358</f>
        <v>71</v>
      </c>
      <c r="N190" s="79">
        <f>'perkelas 7'!N358</f>
        <v>60</v>
      </c>
      <c r="O190" s="79">
        <f>'perkelas 7'!O358</f>
        <v>80</v>
      </c>
      <c r="P190" s="83">
        <f t="shared" si="5"/>
        <v>685</v>
      </c>
      <c r="Q190" s="95">
        <f t="shared" si="6"/>
        <v>62.2727272727273</v>
      </c>
      <c r="R190" s="94">
        <f t="shared" si="7"/>
        <v>164</v>
      </c>
    </row>
    <row r="191" s="73" customFormat="1" spans="1:18">
      <c r="A191" s="81">
        <v>178</v>
      </c>
      <c r="B191" s="79">
        <f>'perkelas 7'!B359</f>
        <v>1818384176</v>
      </c>
      <c r="C191" s="80" t="str">
        <f>'perkelas 7'!C359</f>
        <v>MUHAMMAD IRFAN PRATAMA</v>
      </c>
      <c r="D191" s="79" t="str">
        <f>'perkelas 7'!D359</f>
        <v>7-F</v>
      </c>
      <c r="E191" s="79">
        <f>'perkelas 7'!E359</f>
        <v>70</v>
      </c>
      <c r="F191" s="79">
        <f>'perkelas 7'!F359</f>
        <v>77</v>
      </c>
      <c r="G191" s="79">
        <f>'perkelas 7'!G359</f>
        <v>72</v>
      </c>
      <c r="H191" s="79">
        <f>'perkelas 7'!H359</f>
        <v>52</v>
      </c>
      <c r="I191" s="79">
        <f>'perkelas 7'!I359</f>
        <v>64</v>
      </c>
      <c r="J191" s="79">
        <f>'perkelas 7'!J359</f>
        <v>53</v>
      </c>
      <c r="K191" s="79">
        <f>'perkelas 7'!K359</f>
        <v>76</v>
      </c>
      <c r="L191" s="79">
        <f>'perkelas 7'!L359</f>
        <v>62</v>
      </c>
      <c r="M191" s="79">
        <f>'perkelas 7'!M359</f>
        <v>82</v>
      </c>
      <c r="N191" s="79">
        <f>'perkelas 7'!N359</f>
        <v>67</v>
      </c>
      <c r="O191" s="79">
        <f>'perkelas 7'!O359</f>
        <v>75</v>
      </c>
      <c r="P191" s="83">
        <f t="shared" si="5"/>
        <v>750</v>
      </c>
      <c r="Q191" s="95">
        <f t="shared" si="6"/>
        <v>68.1818181818182</v>
      </c>
      <c r="R191" s="94">
        <f t="shared" si="7"/>
        <v>116</v>
      </c>
    </row>
    <row r="192" s="73" customFormat="1" spans="1:18">
      <c r="A192" s="81">
        <v>179</v>
      </c>
      <c r="B192" s="79">
        <f>'perkelas 7'!B360</f>
        <v>1818384177</v>
      </c>
      <c r="C192" s="80" t="str">
        <f>'perkelas 7'!C360</f>
        <v>MUHAMMAD TEGAR ADI DIYA</v>
      </c>
      <c r="D192" s="79" t="str">
        <f>'perkelas 7'!D360</f>
        <v>7-F</v>
      </c>
      <c r="E192" s="79">
        <f>'perkelas 7'!E360</f>
        <v>32</v>
      </c>
      <c r="F192" s="79">
        <f>'perkelas 7'!F360</f>
        <v>65</v>
      </c>
      <c r="G192" s="79">
        <f>'perkelas 7'!G360</f>
        <v>72</v>
      </c>
      <c r="H192" s="79">
        <f>'perkelas 7'!H360</f>
        <v>30</v>
      </c>
      <c r="I192" s="79">
        <f>'perkelas 7'!I360</f>
        <v>63</v>
      </c>
      <c r="J192" s="79">
        <f>'perkelas 7'!J360</f>
        <v>33</v>
      </c>
      <c r="K192" s="79">
        <f>'perkelas 7'!K360</f>
        <v>58</v>
      </c>
      <c r="L192" s="79">
        <f>'perkelas 7'!L360</f>
        <v>60</v>
      </c>
      <c r="M192" s="79">
        <f>'perkelas 7'!M360</f>
        <v>73</v>
      </c>
      <c r="N192" s="79">
        <f>'perkelas 7'!N360</f>
        <v>67</v>
      </c>
      <c r="O192" s="79">
        <f>'perkelas 7'!O360</f>
        <v>53</v>
      </c>
      <c r="P192" s="83">
        <f t="shared" si="5"/>
        <v>606</v>
      </c>
      <c r="Q192" s="95">
        <f t="shared" si="6"/>
        <v>55.0909090909091</v>
      </c>
      <c r="R192" s="94">
        <f t="shared" si="7"/>
        <v>198</v>
      </c>
    </row>
    <row r="193" s="73" customFormat="1" spans="1:18">
      <c r="A193" s="78">
        <v>180</v>
      </c>
      <c r="B193" s="79">
        <f>'perkelas 7'!B361</f>
        <v>1818384178</v>
      </c>
      <c r="C193" s="80" t="str">
        <f>'perkelas 7'!C361</f>
        <v>NAILA SHINTA</v>
      </c>
      <c r="D193" s="79" t="str">
        <f>'perkelas 7'!D361</f>
        <v>7-F</v>
      </c>
      <c r="E193" s="79">
        <f>'perkelas 7'!E361</f>
        <v>78</v>
      </c>
      <c r="F193" s="79">
        <f>'perkelas 7'!F361</f>
        <v>67</v>
      </c>
      <c r="G193" s="79">
        <f>'perkelas 7'!G361</f>
        <v>70</v>
      </c>
      <c r="H193" s="79">
        <f>'perkelas 7'!H361</f>
        <v>57</v>
      </c>
      <c r="I193" s="79">
        <f>'perkelas 7'!I361</f>
        <v>67</v>
      </c>
      <c r="J193" s="79">
        <f>'perkelas 7'!J361</f>
        <v>48</v>
      </c>
      <c r="K193" s="79">
        <f>'perkelas 7'!K361</f>
        <v>74</v>
      </c>
      <c r="L193" s="79">
        <f>'perkelas 7'!L361</f>
        <v>78</v>
      </c>
      <c r="M193" s="79">
        <f>'perkelas 7'!M361</f>
        <v>71</v>
      </c>
      <c r="N193" s="79">
        <f>'perkelas 7'!N361</f>
        <v>72</v>
      </c>
      <c r="O193" s="79">
        <f>'perkelas 7'!O361</f>
        <v>78</v>
      </c>
      <c r="P193" s="83">
        <f t="shared" si="5"/>
        <v>760</v>
      </c>
      <c r="Q193" s="95">
        <f t="shared" si="6"/>
        <v>69.0909090909091</v>
      </c>
      <c r="R193" s="94">
        <f t="shared" si="7"/>
        <v>107</v>
      </c>
    </row>
    <row r="194" s="73" customFormat="1" spans="1:18">
      <c r="A194" s="81">
        <v>181</v>
      </c>
      <c r="B194" s="79">
        <f>'perkelas 7'!B362</f>
        <v>1818384179</v>
      </c>
      <c r="C194" s="80" t="str">
        <f>'perkelas 7'!C362</f>
        <v>NANDA AULIA DEWI</v>
      </c>
      <c r="D194" s="79" t="str">
        <f>'perkelas 7'!D362</f>
        <v>7-F</v>
      </c>
      <c r="E194" s="79">
        <f>'perkelas 7'!E362</f>
        <v>82</v>
      </c>
      <c r="F194" s="79">
        <f>'perkelas 7'!F362</f>
        <v>75</v>
      </c>
      <c r="G194" s="79">
        <f>'perkelas 7'!G362</f>
        <v>73</v>
      </c>
      <c r="H194" s="79">
        <f>'perkelas 7'!H362</f>
        <v>63</v>
      </c>
      <c r="I194" s="79">
        <f>'perkelas 7'!I362</f>
        <v>71</v>
      </c>
      <c r="J194" s="79">
        <f>'perkelas 7'!J362</f>
        <v>52</v>
      </c>
      <c r="K194" s="79">
        <f>'perkelas 7'!K362</f>
        <v>76</v>
      </c>
      <c r="L194" s="79">
        <f>'perkelas 7'!L362</f>
        <v>82</v>
      </c>
      <c r="M194" s="79">
        <f>'perkelas 7'!M362</f>
        <v>71</v>
      </c>
      <c r="N194" s="79">
        <f>'perkelas 7'!N362</f>
        <v>73</v>
      </c>
      <c r="O194" s="79">
        <f>'perkelas 7'!O362</f>
        <v>87</v>
      </c>
      <c r="P194" s="83">
        <f t="shared" si="5"/>
        <v>805</v>
      </c>
      <c r="Q194" s="95">
        <f t="shared" si="6"/>
        <v>73.1818181818182</v>
      </c>
      <c r="R194" s="94">
        <f t="shared" si="7"/>
        <v>66</v>
      </c>
    </row>
    <row r="195" s="73" customFormat="1" spans="1:18">
      <c r="A195" s="81">
        <v>182</v>
      </c>
      <c r="B195" s="79">
        <f>'perkelas 7'!B363</f>
        <v>1818384180</v>
      </c>
      <c r="C195" s="80" t="str">
        <f>'perkelas 7'!C363</f>
        <v>NOOR JANNAH</v>
      </c>
      <c r="D195" s="79" t="str">
        <f>'perkelas 7'!D363</f>
        <v>7-F</v>
      </c>
      <c r="E195" s="79">
        <f>'perkelas 7'!E363</f>
        <v>88</v>
      </c>
      <c r="F195" s="79">
        <f>'perkelas 7'!F363</f>
        <v>72</v>
      </c>
      <c r="G195" s="79">
        <f>'perkelas 7'!G363</f>
        <v>80</v>
      </c>
      <c r="H195" s="79">
        <f>'perkelas 7'!H363</f>
        <v>57</v>
      </c>
      <c r="I195" s="79">
        <f>'perkelas 7'!I363</f>
        <v>79</v>
      </c>
      <c r="J195" s="79">
        <f>'perkelas 7'!J363</f>
        <v>58</v>
      </c>
      <c r="K195" s="79">
        <f>'perkelas 7'!K363</f>
        <v>80</v>
      </c>
      <c r="L195" s="79">
        <f>'perkelas 7'!L363</f>
        <v>82</v>
      </c>
      <c r="M195" s="79">
        <f>'perkelas 7'!M363</f>
        <v>77</v>
      </c>
      <c r="N195" s="79">
        <f>'perkelas 7'!N363</f>
        <v>79</v>
      </c>
      <c r="O195" s="79">
        <f>'perkelas 7'!O363</f>
        <v>95</v>
      </c>
      <c r="P195" s="83">
        <f t="shared" si="5"/>
        <v>847</v>
      </c>
      <c r="Q195" s="95">
        <f t="shared" si="6"/>
        <v>77</v>
      </c>
      <c r="R195" s="94">
        <f t="shared" si="7"/>
        <v>32</v>
      </c>
    </row>
    <row r="196" s="73" customFormat="1" spans="1:18">
      <c r="A196" s="81">
        <v>183</v>
      </c>
      <c r="B196" s="79">
        <f>'perkelas 7'!B364</f>
        <v>1818384181</v>
      </c>
      <c r="C196" s="80" t="str">
        <f>'perkelas 7'!C364</f>
        <v>NUR HALIMAH</v>
      </c>
      <c r="D196" s="79" t="str">
        <f>'perkelas 7'!D364</f>
        <v>7-F</v>
      </c>
      <c r="E196" s="79">
        <f>'perkelas 7'!E364</f>
        <v>63</v>
      </c>
      <c r="F196" s="79">
        <f>'perkelas 7'!F364</f>
        <v>59</v>
      </c>
      <c r="G196" s="79">
        <f>'perkelas 7'!G364</f>
        <v>67</v>
      </c>
      <c r="H196" s="79">
        <f>'perkelas 7'!H364</f>
        <v>43</v>
      </c>
      <c r="I196" s="79">
        <f>'perkelas 7'!I364</f>
        <v>67</v>
      </c>
      <c r="J196" s="79">
        <f>'perkelas 7'!J364</f>
        <v>50</v>
      </c>
      <c r="K196" s="79">
        <f>'perkelas 7'!K364</f>
        <v>72</v>
      </c>
      <c r="L196" s="79">
        <f>'perkelas 7'!L364</f>
        <v>77</v>
      </c>
      <c r="M196" s="79">
        <f>'perkelas 7'!M364</f>
        <v>71</v>
      </c>
      <c r="N196" s="79">
        <f>'perkelas 7'!N364</f>
        <v>84</v>
      </c>
      <c r="O196" s="79">
        <f>'perkelas 7'!O364</f>
        <v>70</v>
      </c>
      <c r="P196" s="83">
        <f t="shared" si="5"/>
        <v>723</v>
      </c>
      <c r="Q196" s="95">
        <f t="shared" si="6"/>
        <v>65.7272727272727</v>
      </c>
      <c r="R196" s="94">
        <f t="shared" si="7"/>
        <v>139</v>
      </c>
    </row>
    <row r="197" s="73" customFormat="1" spans="1:18">
      <c r="A197" s="78">
        <v>184</v>
      </c>
      <c r="B197" s="79">
        <f>'perkelas 7'!B365</f>
        <v>1818384182</v>
      </c>
      <c r="C197" s="80" t="str">
        <f>'perkelas 7'!C365</f>
        <v>NURUL AULIA NISA</v>
      </c>
      <c r="D197" s="79" t="str">
        <f>'perkelas 7'!D365</f>
        <v>7-F</v>
      </c>
      <c r="E197" s="79">
        <f>'perkelas 7'!E365</f>
        <v>80</v>
      </c>
      <c r="F197" s="79">
        <f>'perkelas 7'!F365</f>
        <v>89</v>
      </c>
      <c r="G197" s="79">
        <f>'perkelas 7'!G365</f>
        <v>80</v>
      </c>
      <c r="H197" s="79">
        <f>'perkelas 7'!H365</f>
        <v>65</v>
      </c>
      <c r="I197" s="79">
        <f>'perkelas 7'!I365</f>
        <v>73</v>
      </c>
      <c r="J197" s="79">
        <f>'perkelas 7'!J365</f>
        <v>48</v>
      </c>
      <c r="K197" s="79">
        <f>'perkelas 7'!K365</f>
        <v>78</v>
      </c>
      <c r="L197" s="79">
        <f>'perkelas 7'!L365</f>
        <v>62</v>
      </c>
      <c r="M197" s="79">
        <f>'perkelas 7'!M365</f>
        <v>73</v>
      </c>
      <c r="N197" s="79">
        <f>'perkelas 7'!N365</f>
        <v>73</v>
      </c>
      <c r="O197" s="79">
        <f>'perkelas 7'!O365</f>
        <v>85</v>
      </c>
      <c r="P197" s="83">
        <f t="shared" si="5"/>
        <v>806</v>
      </c>
      <c r="Q197" s="95">
        <f t="shared" si="6"/>
        <v>73.2727272727273</v>
      </c>
      <c r="R197" s="94">
        <f t="shared" si="7"/>
        <v>65</v>
      </c>
    </row>
    <row r="198" s="73" customFormat="1" spans="1:18">
      <c r="A198" s="81">
        <v>185</v>
      </c>
      <c r="B198" s="79">
        <f>'perkelas 7'!B366</f>
        <v>1818384183</v>
      </c>
      <c r="C198" s="80" t="str">
        <f>'perkelas 7'!C366</f>
        <v>NURUS SHOBAH</v>
      </c>
      <c r="D198" s="79" t="str">
        <f>'perkelas 7'!D366</f>
        <v>7-F</v>
      </c>
      <c r="E198" s="79">
        <f>'perkelas 7'!E366</f>
        <v>67</v>
      </c>
      <c r="F198" s="79">
        <f>'perkelas 7'!F366</f>
        <v>75</v>
      </c>
      <c r="G198" s="79">
        <f>'perkelas 7'!G366</f>
        <v>75</v>
      </c>
      <c r="H198" s="79">
        <f>'perkelas 7'!H366</f>
        <v>50</v>
      </c>
      <c r="I198" s="79">
        <f>'perkelas 7'!I366</f>
        <v>81</v>
      </c>
      <c r="J198" s="79">
        <f>'perkelas 7'!J366</f>
        <v>47</v>
      </c>
      <c r="K198" s="79">
        <f>'perkelas 7'!K366</f>
        <v>66</v>
      </c>
      <c r="L198" s="79">
        <f>'perkelas 7'!L366</f>
        <v>57</v>
      </c>
      <c r="M198" s="79">
        <f>'perkelas 7'!M366</f>
        <v>74</v>
      </c>
      <c r="N198" s="79">
        <f>'perkelas 7'!N366</f>
        <v>75</v>
      </c>
      <c r="O198" s="79">
        <f>'perkelas 7'!O366</f>
        <v>75</v>
      </c>
      <c r="P198" s="83">
        <f t="shared" si="5"/>
        <v>742</v>
      </c>
      <c r="Q198" s="95">
        <f t="shared" si="6"/>
        <v>67.4545454545455</v>
      </c>
      <c r="R198" s="94">
        <f t="shared" si="7"/>
        <v>127</v>
      </c>
    </row>
    <row r="199" s="73" customFormat="1" spans="1:18">
      <c r="A199" s="81">
        <v>186</v>
      </c>
      <c r="B199" s="79">
        <f>'perkelas 7'!B367</f>
        <v>1818384184</v>
      </c>
      <c r="C199" s="80" t="str">
        <f>'perkelas 7'!C367</f>
        <v>PUTRA CANDRA MAULANA</v>
      </c>
      <c r="D199" s="79" t="str">
        <f>'perkelas 7'!D367</f>
        <v>7-F</v>
      </c>
      <c r="E199" s="79">
        <f>'perkelas 7'!E367</f>
        <v>52</v>
      </c>
      <c r="F199" s="79">
        <f>'perkelas 7'!F367</f>
        <v>53</v>
      </c>
      <c r="G199" s="79">
        <f>'perkelas 7'!G367</f>
        <v>75</v>
      </c>
      <c r="H199" s="79">
        <f>'perkelas 7'!H367</f>
        <v>33</v>
      </c>
      <c r="I199" s="79">
        <f>'perkelas 7'!I367</f>
        <v>63</v>
      </c>
      <c r="J199" s="79">
        <f>'perkelas 7'!J367</f>
        <v>42</v>
      </c>
      <c r="K199" s="79">
        <f>'perkelas 7'!K367</f>
        <v>58</v>
      </c>
      <c r="L199" s="79">
        <f>'perkelas 7'!L367</f>
        <v>52</v>
      </c>
      <c r="M199" s="79">
        <f>'perkelas 7'!M367</f>
        <v>71</v>
      </c>
      <c r="N199" s="79">
        <f>'perkelas 7'!N367</f>
        <v>62</v>
      </c>
      <c r="O199" s="79">
        <f>'perkelas 7'!O367</f>
        <v>50</v>
      </c>
      <c r="P199" s="83">
        <f t="shared" si="5"/>
        <v>611</v>
      </c>
      <c r="Q199" s="95">
        <f t="shared" si="6"/>
        <v>55.5454545454545</v>
      </c>
      <c r="R199" s="94">
        <f t="shared" si="7"/>
        <v>196</v>
      </c>
    </row>
    <row r="200" s="73" customFormat="1" spans="1:18">
      <c r="A200" s="81">
        <v>187</v>
      </c>
      <c r="B200" s="79">
        <f>'perkelas 7'!B368</f>
        <v>1818384185</v>
      </c>
      <c r="C200" s="80" t="str">
        <f>'perkelas 7'!C368</f>
        <v>RASYID ASLAM</v>
      </c>
      <c r="D200" s="79" t="str">
        <f>'perkelas 7'!D368</f>
        <v>7-F</v>
      </c>
      <c r="E200" s="79">
        <f>'perkelas 7'!E368</f>
        <v>35</v>
      </c>
      <c r="F200" s="79">
        <f>'perkelas 7'!F368</f>
        <v>69</v>
      </c>
      <c r="G200" s="79">
        <f>'perkelas 7'!G368</f>
        <v>67</v>
      </c>
      <c r="H200" s="79">
        <f>'perkelas 7'!H368</f>
        <v>30</v>
      </c>
      <c r="I200" s="79">
        <f>'perkelas 7'!I368</f>
        <v>63</v>
      </c>
      <c r="J200" s="79">
        <f>'perkelas 7'!J368</f>
        <v>35</v>
      </c>
      <c r="K200" s="79">
        <f>'perkelas 7'!K368</f>
        <v>62</v>
      </c>
      <c r="L200" s="79">
        <f>'perkelas 7'!L368</f>
        <v>38</v>
      </c>
      <c r="M200" s="79">
        <f>'perkelas 7'!M368</f>
        <v>73</v>
      </c>
      <c r="N200" s="79">
        <f>'perkelas 7'!N368</f>
        <v>66</v>
      </c>
      <c r="O200" s="79">
        <f>'perkelas 7'!O368</f>
        <v>43</v>
      </c>
      <c r="P200" s="83">
        <f t="shared" si="5"/>
        <v>581</v>
      </c>
      <c r="Q200" s="95">
        <f t="shared" si="6"/>
        <v>52.8181818181818</v>
      </c>
      <c r="R200" s="94">
        <f t="shared" si="7"/>
        <v>210</v>
      </c>
    </row>
    <row r="201" s="73" customFormat="1" spans="1:18">
      <c r="A201" s="78">
        <v>188</v>
      </c>
      <c r="B201" s="79">
        <f>'perkelas 7'!B369</f>
        <v>1818384186</v>
      </c>
      <c r="C201" s="80" t="str">
        <f>'perkelas 7'!C369</f>
        <v>SILVIA ZAHROTUS SA'ADAH</v>
      </c>
      <c r="D201" s="79" t="str">
        <f>'perkelas 7'!D369</f>
        <v>7-F</v>
      </c>
      <c r="E201" s="79">
        <f>'perkelas 7'!E369</f>
        <v>88</v>
      </c>
      <c r="F201" s="79">
        <f>'perkelas 7'!F369</f>
        <v>87</v>
      </c>
      <c r="G201" s="79">
        <f>'perkelas 7'!G369</f>
        <v>75</v>
      </c>
      <c r="H201" s="79">
        <f>'perkelas 7'!H369</f>
        <v>65</v>
      </c>
      <c r="I201" s="79">
        <f>'perkelas 7'!I369</f>
        <v>76</v>
      </c>
      <c r="J201" s="79">
        <f>'perkelas 7'!J369</f>
        <v>55</v>
      </c>
      <c r="K201" s="79">
        <f>'perkelas 7'!K369</f>
        <v>88</v>
      </c>
      <c r="L201" s="79">
        <f>'perkelas 7'!L369</f>
        <v>75</v>
      </c>
      <c r="M201" s="79">
        <f>'perkelas 7'!M369</f>
        <v>74</v>
      </c>
      <c r="N201" s="79">
        <f>'perkelas 7'!N369</f>
        <v>76</v>
      </c>
      <c r="O201" s="79">
        <f>'perkelas 7'!O369</f>
        <v>98</v>
      </c>
      <c r="P201" s="83">
        <f t="shared" si="5"/>
        <v>857</v>
      </c>
      <c r="Q201" s="95">
        <f t="shared" si="6"/>
        <v>77.9090909090909</v>
      </c>
      <c r="R201" s="94">
        <f t="shared" si="7"/>
        <v>26</v>
      </c>
    </row>
    <row r="202" s="73" customFormat="1" spans="1:18">
      <c r="A202" s="81">
        <v>189</v>
      </c>
      <c r="B202" s="79">
        <f>'perkelas 7'!B370</f>
        <v>1818384187</v>
      </c>
      <c r="C202" s="80" t="str">
        <f>'perkelas 7'!C370</f>
        <v>TARINA KESYA NOVITA</v>
      </c>
      <c r="D202" s="79" t="str">
        <f>'perkelas 7'!D370</f>
        <v>7-F</v>
      </c>
      <c r="E202" s="79">
        <f>'perkelas 7'!E370</f>
        <v>58</v>
      </c>
      <c r="F202" s="79">
        <f>'perkelas 7'!F370</f>
        <v>80</v>
      </c>
      <c r="G202" s="79">
        <f>'perkelas 7'!G370</f>
        <v>78</v>
      </c>
      <c r="H202" s="79">
        <f>'perkelas 7'!H370</f>
        <v>62</v>
      </c>
      <c r="I202" s="79">
        <f>'perkelas 7'!I370</f>
        <v>76</v>
      </c>
      <c r="J202" s="79">
        <f>'perkelas 7'!J370</f>
        <v>52</v>
      </c>
      <c r="K202" s="79">
        <f>'perkelas 7'!K370</f>
        <v>66</v>
      </c>
      <c r="L202" s="79">
        <f>'perkelas 7'!L370</f>
        <v>72</v>
      </c>
      <c r="M202" s="79">
        <f>'perkelas 7'!M370</f>
        <v>73</v>
      </c>
      <c r="N202" s="79">
        <f>'perkelas 7'!N370</f>
        <v>79</v>
      </c>
      <c r="O202" s="79">
        <f>'perkelas 7'!O370</f>
        <v>75</v>
      </c>
      <c r="P202" s="83">
        <f t="shared" si="5"/>
        <v>771</v>
      </c>
      <c r="Q202" s="95">
        <f t="shared" si="6"/>
        <v>70.0909090909091</v>
      </c>
      <c r="R202" s="94">
        <f t="shared" si="7"/>
        <v>95</v>
      </c>
    </row>
    <row r="203" s="73" customFormat="1" spans="1:18">
      <c r="A203" s="81">
        <v>190</v>
      </c>
      <c r="B203" s="79">
        <f>'perkelas 7'!B371</f>
        <v>1818384188</v>
      </c>
      <c r="C203" s="80" t="str">
        <f>'perkelas 7'!C371</f>
        <v>TSANIA HURRIL IZZA</v>
      </c>
      <c r="D203" s="79" t="str">
        <f>'perkelas 7'!D371</f>
        <v>7-F</v>
      </c>
      <c r="E203" s="79">
        <f>'perkelas 7'!E371</f>
        <v>68</v>
      </c>
      <c r="F203" s="79">
        <f>'perkelas 7'!F371</f>
        <v>72</v>
      </c>
      <c r="G203" s="79">
        <f>'perkelas 7'!G371</f>
        <v>72</v>
      </c>
      <c r="H203" s="79">
        <f>'perkelas 7'!H371</f>
        <v>50</v>
      </c>
      <c r="I203" s="79">
        <f>'perkelas 7'!I371</f>
        <v>77</v>
      </c>
      <c r="J203" s="79">
        <f>'perkelas 7'!J371</f>
        <v>55</v>
      </c>
      <c r="K203" s="79">
        <f>'perkelas 7'!K371</f>
        <v>72</v>
      </c>
      <c r="L203" s="79">
        <f>'perkelas 7'!L371</f>
        <v>62</v>
      </c>
      <c r="M203" s="79">
        <f>'perkelas 7'!M371</f>
        <v>71</v>
      </c>
      <c r="N203" s="79">
        <f>'perkelas 7'!N371</f>
        <v>62</v>
      </c>
      <c r="O203" s="79">
        <f>'perkelas 7'!O371</f>
        <v>70</v>
      </c>
      <c r="P203" s="83">
        <f t="shared" si="5"/>
        <v>731</v>
      </c>
      <c r="Q203" s="95">
        <f t="shared" si="6"/>
        <v>66.4545454545455</v>
      </c>
      <c r="R203" s="94">
        <f t="shared" si="7"/>
        <v>135</v>
      </c>
    </row>
    <row r="204" s="73" customFormat="1" spans="1:18">
      <c r="A204" s="81">
        <v>191</v>
      </c>
      <c r="B204" s="79">
        <f>'perkelas 7'!B372</f>
        <v>1818384189</v>
      </c>
      <c r="C204" s="80" t="str">
        <f>'perkelas 7'!C372</f>
        <v>ZUFAR SYAM SYAUQI</v>
      </c>
      <c r="D204" s="79" t="str">
        <f>'perkelas 7'!D372</f>
        <v>7-F</v>
      </c>
      <c r="E204" s="79">
        <f>'perkelas 7'!E372</f>
        <v>68</v>
      </c>
      <c r="F204" s="79">
        <f>'perkelas 7'!F372</f>
        <v>67</v>
      </c>
      <c r="G204" s="79">
        <f>'perkelas 7'!G372</f>
        <v>83</v>
      </c>
      <c r="H204" s="79">
        <f>'perkelas 7'!H372</f>
        <v>45</v>
      </c>
      <c r="I204" s="79">
        <f>'perkelas 7'!I372</f>
        <v>68</v>
      </c>
      <c r="J204" s="79">
        <f>'perkelas 7'!J372</f>
        <v>57</v>
      </c>
      <c r="K204" s="79">
        <f>'perkelas 7'!K372</f>
        <v>66</v>
      </c>
      <c r="L204" s="79">
        <f>'perkelas 7'!L372</f>
        <v>72</v>
      </c>
      <c r="M204" s="79">
        <f>'perkelas 7'!M372</f>
        <v>81</v>
      </c>
      <c r="N204" s="79">
        <f>'perkelas 7'!N372</f>
        <v>69</v>
      </c>
      <c r="O204" s="79">
        <f>'perkelas 7'!O372</f>
        <v>75</v>
      </c>
      <c r="P204" s="83">
        <f t="shared" si="5"/>
        <v>751</v>
      </c>
      <c r="Q204" s="95">
        <f t="shared" si="6"/>
        <v>68.2727272727273</v>
      </c>
      <c r="R204" s="94">
        <f t="shared" si="7"/>
        <v>115</v>
      </c>
    </row>
    <row r="205" s="73" customFormat="1" customHeight="1" spans="1:18">
      <c r="A205" s="81">
        <v>193</v>
      </c>
      <c r="B205" s="79">
        <f>'perkelas 7'!B407</f>
        <v>1818384190</v>
      </c>
      <c r="C205" s="80" t="str">
        <f>'perkelas 7'!C407</f>
        <v>AMALIA AL ARDAN</v>
      </c>
      <c r="D205" s="79" t="str">
        <f>'perkelas 7'!D407</f>
        <v>7-G</v>
      </c>
      <c r="E205" s="79">
        <f>'perkelas 7'!E407</f>
        <v>85</v>
      </c>
      <c r="F205" s="79">
        <f>'perkelas 7'!F407</f>
        <v>79</v>
      </c>
      <c r="G205" s="79">
        <f>'perkelas 7'!G407</f>
        <v>78</v>
      </c>
      <c r="H205" s="79">
        <f>'perkelas 7'!H407</f>
        <v>68</v>
      </c>
      <c r="I205" s="79">
        <f>'perkelas 7'!I407</f>
        <v>79</v>
      </c>
      <c r="J205" s="79">
        <f>'perkelas 7'!J407</f>
        <v>67</v>
      </c>
      <c r="K205" s="79">
        <f>'perkelas 7'!K407</f>
        <v>88</v>
      </c>
      <c r="L205" s="79">
        <f>'perkelas 7'!L407</f>
        <v>78</v>
      </c>
      <c r="M205" s="79">
        <f>'perkelas 7'!M407</f>
        <v>85</v>
      </c>
      <c r="N205" s="79">
        <f>'perkelas 7'!N407</f>
        <v>77</v>
      </c>
      <c r="O205" s="79">
        <f>'perkelas 7'!O407</f>
        <v>90</v>
      </c>
      <c r="P205" s="83">
        <f t="shared" si="5"/>
        <v>874</v>
      </c>
      <c r="Q205" s="95">
        <f t="shared" si="6"/>
        <v>79.4545454545455</v>
      </c>
      <c r="R205" s="94">
        <f t="shared" si="7"/>
        <v>23</v>
      </c>
    </row>
    <row r="206" s="73" customFormat="1" customHeight="1" spans="1:18">
      <c r="A206" s="81">
        <v>194</v>
      </c>
      <c r="B206" s="79">
        <f>'perkelas 7'!B408</f>
        <v>1818384191</v>
      </c>
      <c r="C206" s="80" t="str">
        <f>'perkelas 7'!C408</f>
        <v>AMSYAR LUTFAN RAFIUDDIN</v>
      </c>
      <c r="D206" s="79" t="str">
        <f>'perkelas 7'!D408</f>
        <v>7-G</v>
      </c>
      <c r="E206" s="79">
        <f>'perkelas 7'!E408</f>
        <v>73</v>
      </c>
      <c r="F206" s="79">
        <f>'perkelas 7'!F408</f>
        <v>87</v>
      </c>
      <c r="G206" s="79">
        <f>'perkelas 7'!G408</f>
        <v>82</v>
      </c>
      <c r="H206" s="79">
        <f>'perkelas 7'!H408</f>
        <v>67</v>
      </c>
      <c r="I206" s="79">
        <f>'perkelas 7'!I408</f>
        <v>81</v>
      </c>
      <c r="J206" s="79">
        <f>'perkelas 7'!J408</f>
        <v>52</v>
      </c>
      <c r="K206" s="79">
        <f>'perkelas 7'!K408</f>
        <v>76</v>
      </c>
      <c r="L206" s="79">
        <f>'perkelas 7'!L408</f>
        <v>68</v>
      </c>
      <c r="M206" s="79">
        <f>'perkelas 7'!M408</f>
        <v>83</v>
      </c>
      <c r="N206" s="79">
        <f>'perkelas 7'!N408</f>
        <v>75</v>
      </c>
      <c r="O206" s="79">
        <f>'perkelas 7'!O408</f>
        <v>77</v>
      </c>
      <c r="P206" s="83">
        <f t="shared" si="5"/>
        <v>821</v>
      </c>
      <c r="Q206" s="95">
        <f t="shared" si="6"/>
        <v>74.6363636363636</v>
      </c>
      <c r="R206" s="94">
        <f t="shared" si="7"/>
        <v>51</v>
      </c>
    </row>
    <row r="207" s="73" customFormat="1" customHeight="1" spans="1:18">
      <c r="A207" s="81">
        <v>195</v>
      </c>
      <c r="B207" s="79">
        <f>'perkelas 7'!B409</f>
        <v>1818384192</v>
      </c>
      <c r="C207" s="80" t="str">
        <f>'perkelas 7'!C409</f>
        <v>ANDIKA RAMA ADITIYA</v>
      </c>
      <c r="D207" s="79" t="str">
        <f>'perkelas 7'!D409</f>
        <v>7-G</v>
      </c>
      <c r="E207" s="79">
        <f>'perkelas 7'!E409</f>
        <v>58</v>
      </c>
      <c r="F207" s="79">
        <f>'perkelas 7'!F409</f>
        <v>77</v>
      </c>
      <c r="G207" s="79">
        <f>'perkelas 7'!G409</f>
        <v>92</v>
      </c>
      <c r="H207" s="79">
        <f>'perkelas 7'!H409</f>
        <v>70</v>
      </c>
      <c r="I207" s="79">
        <f>'perkelas 7'!I409</f>
        <v>79</v>
      </c>
      <c r="J207" s="79">
        <f>'perkelas 7'!J409</f>
        <v>50</v>
      </c>
      <c r="K207" s="79">
        <f>'perkelas 7'!K409</f>
        <v>80</v>
      </c>
      <c r="L207" s="79">
        <f>'perkelas 7'!L409</f>
        <v>72</v>
      </c>
      <c r="M207" s="79">
        <f>'perkelas 7'!M409</f>
        <v>85</v>
      </c>
      <c r="N207" s="79">
        <f>'perkelas 7'!N409</f>
        <v>64</v>
      </c>
      <c r="O207" s="79">
        <f>'perkelas 7'!O409</f>
        <v>70</v>
      </c>
      <c r="P207" s="83">
        <f t="shared" si="5"/>
        <v>797</v>
      </c>
      <c r="Q207" s="95">
        <f t="shared" si="6"/>
        <v>72.4545454545455</v>
      </c>
      <c r="R207" s="94">
        <f t="shared" si="7"/>
        <v>75</v>
      </c>
    </row>
    <row r="208" s="73" customFormat="1" customHeight="1" spans="1:18">
      <c r="A208" s="78">
        <v>196</v>
      </c>
      <c r="B208" s="79">
        <f>'perkelas 7'!B410</f>
        <v>1818384193</v>
      </c>
      <c r="C208" s="80" t="str">
        <f>'perkelas 7'!C410</f>
        <v>APRILLIA WULANDARI</v>
      </c>
      <c r="D208" s="79" t="str">
        <f>'perkelas 7'!D410</f>
        <v>7-G</v>
      </c>
      <c r="E208" s="79">
        <f>'perkelas 7'!E410</f>
        <v>80</v>
      </c>
      <c r="F208" s="79">
        <f>'perkelas 7'!F410</f>
        <v>87</v>
      </c>
      <c r="G208" s="79">
        <f>'perkelas 7'!G410</f>
        <v>83</v>
      </c>
      <c r="H208" s="79">
        <f>'perkelas 7'!H410</f>
        <v>78</v>
      </c>
      <c r="I208" s="79">
        <f>'perkelas 7'!I410</f>
        <v>83</v>
      </c>
      <c r="J208" s="79">
        <f>'perkelas 7'!J410</f>
        <v>58</v>
      </c>
      <c r="K208" s="79">
        <f>'perkelas 7'!K410</f>
        <v>84</v>
      </c>
      <c r="L208" s="79">
        <f>'perkelas 7'!L410</f>
        <v>75</v>
      </c>
      <c r="M208" s="79">
        <f>'perkelas 7'!M410</f>
        <v>81</v>
      </c>
      <c r="N208" s="79">
        <f>'perkelas 7'!N410</f>
        <v>75</v>
      </c>
      <c r="O208" s="79">
        <f>'perkelas 7'!O410</f>
        <v>85</v>
      </c>
      <c r="P208" s="83">
        <f t="shared" si="5"/>
        <v>869</v>
      </c>
      <c r="Q208" s="95">
        <f t="shared" si="6"/>
        <v>79</v>
      </c>
      <c r="R208" s="94">
        <f t="shared" ref="R208:R236" si="8">RANK(P208,$P$16:$P$236)</f>
        <v>24</v>
      </c>
    </row>
    <row r="209" s="73" customFormat="1" customHeight="1" spans="1:18">
      <c r="A209" s="81">
        <v>197</v>
      </c>
      <c r="B209" s="79">
        <f>'perkelas 7'!B411</f>
        <v>1818384194</v>
      </c>
      <c r="C209" s="80" t="str">
        <f>'perkelas 7'!C411</f>
        <v>AZ ZAHRA NUR AIVA</v>
      </c>
      <c r="D209" s="79" t="str">
        <f>'perkelas 7'!D411</f>
        <v>7-G</v>
      </c>
      <c r="E209" s="79">
        <f>'perkelas 7'!E411</f>
        <v>82</v>
      </c>
      <c r="F209" s="79">
        <f>'perkelas 7'!F411</f>
        <v>85</v>
      </c>
      <c r="G209" s="79">
        <f>'perkelas 7'!G411</f>
        <v>75</v>
      </c>
      <c r="H209" s="79">
        <f>'perkelas 7'!H411</f>
        <v>67</v>
      </c>
      <c r="I209" s="79">
        <f>'perkelas 7'!I411</f>
        <v>74</v>
      </c>
      <c r="J209" s="79">
        <f>'perkelas 7'!J411</f>
        <v>60</v>
      </c>
      <c r="K209" s="79">
        <f>'perkelas 7'!K411</f>
        <v>84</v>
      </c>
      <c r="L209" s="79">
        <f>'perkelas 7'!L411</f>
        <v>78</v>
      </c>
      <c r="M209" s="79">
        <f>'perkelas 7'!M411</f>
        <v>81</v>
      </c>
      <c r="N209" s="79">
        <f>'perkelas 7'!N411</f>
        <v>68</v>
      </c>
      <c r="O209" s="79">
        <f>'perkelas 7'!O411</f>
        <v>80</v>
      </c>
      <c r="P209" s="83">
        <f t="shared" si="5"/>
        <v>834</v>
      </c>
      <c r="Q209" s="95">
        <f t="shared" si="6"/>
        <v>75.8181818181818</v>
      </c>
      <c r="R209" s="94">
        <f t="shared" si="8"/>
        <v>41</v>
      </c>
    </row>
    <row r="210" s="73" customFormat="1" customHeight="1" spans="1:18">
      <c r="A210" s="81">
        <v>198</v>
      </c>
      <c r="B210" s="79">
        <f>'perkelas 7'!B412</f>
        <v>1818384195</v>
      </c>
      <c r="C210" s="80" t="str">
        <f>'perkelas 7'!C412</f>
        <v>FARIZ ACHMAD RAMADHAN</v>
      </c>
      <c r="D210" s="79" t="str">
        <f>'perkelas 7'!D412</f>
        <v>7-G</v>
      </c>
      <c r="E210" s="79">
        <f>'perkelas 7'!E412</f>
        <v>87</v>
      </c>
      <c r="F210" s="79">
        <f>'perkelas 7'!F412</f>
        <v>83</v>
      </c>
      <c r="G210" s="79">
        <f>'perkelas 7'!G412</f>
        <v>83</v>
      </c>
      <c r="H210" s="79">
        <f>'perkelas 7'!H412</f>
        <v>75</v>
      </c>
      <c r="I210" s="79">
        <f>'perkelas 7'!I412</f>
        <v>73</v>
      </c>
      <c r="J210" s="79">
        <f>'perkelas 7'!J412</f>
        <v>53</v>
      </c>
      <c r="K210" s="79">
        <f>'perkelas 7'!K412</f>
        <v>88</v>
      </c>
      <c r="L210" s="79">
        <f>'perkelas 7'!L412</f>
        <v>73</v>
      </c>
      <c r="M210" s="79">
        <f>'perkelas 7'!M412</f>
        <v>83</v>
      </c>
      <c r="N210" s="79">
        <f>'perkelas 7'!N412</f>
        <v>74</v>
      </c>
      <c r="O210" s="79">
        <f>'perkelas 7'!O412</f>
        <v>97</v>
      </c>
      <c r="P210" s="83">
        <f t="shared" si="5"/>
        <v>869</v>
      </c>
      <c r="Q210" s="95">
        <f t="shared" si="6"/>
        <v>79</v>
      </c>
      <c r="R210" s="94">
        <f t="shared" si="8"/>
        <v>24</v>
      </c>
    </row>
    <row r="211" s="73" customFormat="1" spans="1:18">
      <c r="A211" s="81">
        <v>199</v>
      </c>
      <c r="B211" s="79">
        <f>'perkelas 7'!B413</f>
        <v>1818384196</v>
      </c>
      <c r="C211" s="80" t="str">
        <f>'perkelas 7'!C413</f>
        <v>HALIMATUR ROSYIDAH</v>
      </c>
      <c r="D211" s="79" t="str">
        <f>'perkelas 7'!D413</f>
        <v>7-G</v>
      </c>
      <c r="E211" s="79">
        <f>'perkelas 7'!E413</f>
        <v>60</v>
      </c>
      <c r="F211" s="79">
        <f>'perkelas 7'!F413</f>
        <v>62</v>
      </c>
      <c r="G211" s="79">
        <f>'perkelas 7'!G413</f>
        <v>75</v>
      </c>
      <c r="H211" s="79">
        <f>'perkelas 7'!H413</f>
        <v>40</v>
      </c>
      <c r="I211" s="79">
        <f>'perkelas 7'!I413</f>
        <v>81</v>
      </c>
      <c r="J211" s="79">
        <f>'perkelas 7'!J413</f>
        <v>55</v>
      </c>
      <c r="K211" s="79">
        <f>'perkelas 7'!K413</f>
        <v>84</v>
      </c>
      <c r="L211" s="79">
        <f>'perkelas 7'!L413</f>
        <v>73</v>
      </c>
      <c r="M211" s="79">
        <f>'perkelas 7'!M413</f>
        <v>79</v>
      </c>
      <c r="N211" s="79">
        <f>'perkelas 7'!N413</f>
        <v>74</v>
      </c>
      <c r="O211" s="79">
        <f>'perkelas 7'!O413</f>
        <v>75</v>
      </c>
      <c r="P211" s="83">
        <f t="shared" si="5"/>
        <v>758</v>
      </c>
      <c r="Q211" s="95">
        <f t="shared" si="6"/>
        <v>68.9090909090909</v>
      </c>
      <c r="R211" s="94">
        <f t="shared" si="8"/>
        <v>109</v>
      </c>
    </row>
    <row r="212" s="73" customFormat="1" spans="1:18">
      <c r="A212" s="78">
        <v>200</v>
      </c>
      <c r="B212" s="79">
        <f>'perkelas 7'!B414</f>
        <v>1818384197</v>
      </c>
      <c r="C212" s="80" t="str">
        <f>'perkelas 7'!C414</f>
        <v>HAWWIN MUHFIDA DEWI</v>
      </c>
      <c r="D212" s="79" t="str">
        <f>'perkelas 7'!D414</f>
        <v>7-G</v>
      </c>
      <c r="E212" s="79">
        <f>'perkelas 7'!E414</f>
        <v>88</v>
      </c>
      <c r="F212" s="79">
        <f>'perkelas 7'!F414</f>
        <v>89</v>
      </c>
      <c r="G212" s="79">
        <f>'perkelas 7'!G414</f>
        <v>87</v>
      </c>
      <c r="H212" s="79">
        <f>'perkelas 7'!H414</f>
        <v>78</v>
      </c>
      <c r="I212" s="79">
        <f>'perkelas 7'!I414</f>
        <v>76</v>
      </c>
      <c r="J212" s="79">
        <f>'perkelas 7'!J414</f>
        <v>75</v>
      </c>
      <c r="K212" s="79">
        <f>'perkelas 7'!K414</f>
        <v>88</v>
      </c>
      <c r="L212" s="79">
        <f>'perkelas 7'!L414</f>
        <v>87</v>
      </c>
      <c r="M212" s="79">
        <f>'perkelas 7'!M414</f>
        <v>85</v>
      </c>
      <c r="N212" s="79">
        <f>'perkelas 7'!N414</f>
        <v>74</v>
      </c>
      <c r="O212" s="79">
        <f>'perkelas 7'!O414</f>
        <v>98</v>
      </c>
      <c r="P212" s="83">
        <f t="shared" si="5"/>
        <v>925</v>
      </c>
      <c r="Q212" s="95">
        <f t="shared" si="6"/>
        <v>84.0909090909091</v>
      </c>
      <c r="R212" s="94">
        <f t="shared" si="8"/>
        <v>4</v>
      </c>
    </row>
    <row r="213" s="73" customFormat="1" spans="1:18">
      <c r="A213" s="81">
        <v>201</v>
      </c>
      <c r="B213" s="79">
        <f>'perkelas 7'!B415</f>
        <v>1818384198</v>
      </c>
      <c r="C213" s="80" t="str">
        <f>'perkelas 7'!C415</f>
        <v>HENDI GILANG PERMANA</v>
      </c>
      <c r="D213" s="79" t="str">
        <f>'perkelas 7'!D415</f>
        <v>7-G</v>
      </c>
      <c r="E213" s="79">
        <f>'perkelas 7'!E415</f>
        <v>68</v>
      </c>
      <c r="F213" s="79">
        <f>'perkelas 7'!F415</f>
        <v>73</v>
      </c>
      <c r="G213" s="79">
        <f>'perkelas 7'!G415</f>
        <v>77</v>
      </c>
      <c r="H213" s="79">
        <f>'perkelas 7'!H415</f>
        <v>52</v>
      </c>
      <c r="I213" s="79">
        <f>'perkelas 7'!I415</f>
        <v>74</v>
      </c>
      <c r="J213" s="79">
        <f>'perkelas 7'!J415</f>
        <v>48</v>
      </c>
      <c r="K213" s="79">
        <f>'perkelas 7'!K415</f>
        <v>68</v>
      </c>
      <c r="L213" s="79">
        <f>'perkelas 7'!L415</f>
        <v>73</v>
      </c>
      <c r="M213" s="79">
        <f>'perkelas 7'!M415</f>
        <v>83</v>
      </c>
      <c r="N213" s="79">
        <f>'perkelas 7'!N415</f>
        <v>70</v>
      </c>
      <c r="O213" s="79">
        <f>'perkelas 7'!O415</f>
        <v>67</v>
      </c>
      <c r="P213" s="83">
        <f t="shared" si="5"/>
        <v>753</v>
      </c>
      <c r="Q213" s="95">
        <f t="shared" si="6"/>
        <v>68.4545454545455</v>
      </c>
      <c r="R213" s="94">
        <f t="shared" si="8"/>
        <v>114</v>
      </c>
    </row>
    <row r="214" s="73" customFormat="1" spans="1:18">
      <c r="A214" s="81">
        <v>202</v>
      </c>
      <c r="B214" s="79">
        <f>'perkelas 7'!B416</f>
        <v>1818384199</v>
      </c>
      <c r="C214" s="80" t="str">
        <f>'perkelas 7'!C416</f>
        <v>HERU NUGROHO</v>
      </c>
      <c r="D214" s="79" t="str">
        <f>'perkelas 7'!D416</f>
        <v>7-G</v>
      </c>
      <c r="E214" s="79">
        <f>'perkelas 7'!E416</f>
        <v>77</v>
      </c>
      <c r="F214" s="79">
        <f>'perkelas 7'!F416</f>
        <v>87</v>
      </c>
      <c r="G214" s="79">
        <f>'perkelas 7'!G416</f>
        <v>78</v>
      </c>
      <c r="H214" s="79">
        <f>'perkelas 7'!H416</f>
        <v>52</v>
      </c>
      <c r="I214" s="79">
        <f>'perkelas 7'!I416</f>
        <v>90</v>
      </c>
      <c r="J214" s="79">
        <f>'perkelas 7'!J416</f>
        <v>53</v>
      </c>
      <c r="K214" s="79">
        <f>'perkelas 7'!K416</f>
        <v>82</v>
      </c>
      <c r="L214" s="79">
        <f>'perkelas 7'!L416</f>
        <v>78</v>
      </c>
      <c r="M214" s="79">
        <f>'perkelas 7'!M416</f>
        <v>83</v>
      </c>
      <c r="N214" s="79">
        <f>'perkelas 7'!N416</f>
        <v>68</v>
      </c>
      <c r="O214" s="79">
        <f>'perkelas 7'!O416</f>
        <v>67</v>
      </c>
      <c r="P214" s="83">
        <f t="shared" si="5"/>
        <v>815</v>
      </c>
      <c r="Q214" s="95">
        <f t="shared" si="6"/>
        <v>74.0909090909091</v>
      </c>
      <c r="R214" s="94">
        <f t="shared" si="8"/>
        <v>56</v>
      </c>
    </row>
    <row r="215" s="73" customFormat="1" spans="1:18">
      <c r="A215" s="81">
        <v>203</v>
      </c>
      <c r="B215" s="79">
        <f>'perkelas 7'!B417</f>
        <v>1818384200</v>
      </c>
      <c r="C215" s="80" t="str">
        <f>'perkelas 7'!C417</f>
        <v>JUNIA AULYA RAHMAH</v>
      </c>
      <c r="D215" s="79" t="str">
        <f>'perkelas 7'!D417</f>
        <v>7-G</v>
      </c>
      <c r="E215" s="79">
        <f>'perkelas 7'!E417</f>
        <v>87</v>
      </c>
      <c r="F215" s="79">
        <f>'perkelas 7'!F417</f>
        <v>90</v>
      </c>
      <c r="G215" s="79">
        <f>'perkelas 7'!G417</f>
        <v>80</v>
      </c>
      <c r="H215" s="79">
        <f>'perkelas 7'!H417</f>
        <v>62</v>
      </c>
      <c r="I215" s="79">
        <f>'perkelas 7'!I417</f>
        <v>84</v>
      </c>
      <c r="J215" s="79">
        <f>'perkelas 7'!J417</f>
        <v>58</v>
      </c>
      <c r="K215" s="79">
        <f>'perkelas 7'!K417</f>
        <v>84</v>
      </c>
      <c r="L215" s="79">
        <f>'perkelas 7'!L417</f>
        <v>70</v>
      </c>
      <c r="M215" s="79">
        <f>'perkelas 7'!M417</f>
        <v>83</v>
      </c>
      <c r="N215" s="79">
        <f>'perkelas 7'!N417</f>
        <v>70</v>
      </c>
      <c r="O215" s="79">
        <f>'perkelas 7'!O417</f>
        <v>82</v>
      </c>
      <c r="P215" s="83">
        <f t="shared" si="5"/>
        <v>850</v>
      </c>
      <c r="Q215" s="95">
        <f t="shared" si="6"/>
        <v>77.2727272727273</v>
      </c>
      <c r="R215" s="94">
        <f t="shared" si="8"/>
        <v>29</v>
      </c>
    </row>
    <row r="216" s="73" customFormat="1" spans="1:18">
      <c r="A216" s="78">
        <v>204</v>
      </c>
      <c r="B216" s="79">
        <f>'perkelas 7'!B418</f>
        <v>1818384201</v>
      </c>
      <c r="C216" s="80" t="str">
        <f>'perkelas 7'!C418</f>
        <v>KEZIA NURAHAYUNINGTYAS</v>
      </c>
      <c r="D216" s="79" t="str">
        <f>'perkelas 7'!D418</f>
        <v>7-G</v>
      </c>
      <c r="E216" s="79">
        <f>'perkelas 7'!E418</f>
        <v>88</v>
      </c>
      <c r="F216" s="79">
        <f>'perkelas 7'!F418</f>
        <v>82</v>
      </c>
      <c r="G216" s="79">
        <f>'perkelas 7'!G418</f>
        <v>85</v>
      </c>
      <c r="H216" s="79">
        <f>'perkelas 7'!H418</f>
        <v>82</v>
      </c>
      <c r="I216" s="79">
        <f>'perkelas 7'!I418</f>
        <v>70</v>
      </c>
      <c r="J216" s="79">
        <f>'perkelas 7'!J418</f>
        <v>57</v>
      </c>
      <c r="K216" s="79">
        <f>'perkelas 7'!K418</f>
        <v>84</v>
      </c>
      <c r="L216" s="79">
        <f>'perkelas 7'!L418</f>
        <v>52</v>
      </c>
      <c r="M216" s="79">
        <f>'perkelas 7'!M418</f>
        <v>83</v>
      </c>
      <c r="N216" s="79">
        <f>'perkelas 7'!N418</f>
        <v>68</v>
      </c>
      <c r="O216" s="79">
        <f>'perkelas 7'!O418</f>
        <v>78</v>
      </c>
      <c r="P216" s="83">
        <f t="shared" si="5"/>
        <v>829</v>
      </c>
      <c r="Q216" s="95">
        <f t="shared" si="6"/>
        <v>75.3636363636364</v>
      </c>
      <c r="R216" s="94">
        <f t="shared" si="8"/>
        <v>45</v>
      </c>
    </row>
    <row r="217" s="73" customFormat="1" spans="1:18">
      <c r="A217" s="81">
        <v>205</v>
      </c>
      <c r="B217" s="79">
        <f>'perkelas 7'!B419</f>
        <v>1818384202</v>
      </c>
      <c r="C217" s="80" t="str">
        <f>'perkelas 7'!C419</f>
        <v>KHILDA TRI ABSARI</v>
      </c>
      <c r="D217" s="79" t="str">
        <f>'perkelas 7'!D419</f>
        <v>7-G</v>
      </c>
      <c r="E217" s="79">
        <f>'perkelas 7'!E419</f>
        <v>72</v>
      </c>
      <c r="F217" s="79">
        <f>'perkelas 7'!F419</f>
        <v>87</v>
      </c>
      <c r="G217" s="79">
        <f>'perkelas 7'!G419</f>
        <v>80</v>
      </c>
      <c r="H217" s="79">
        <f>'perkelas 7'!H419</f>
        <v>65</v>
      </c>
      <c r="I217" s="79">
        <f>'perkelas 7'!I419</f>
        <v>81</v>
      </c>
      <c r="J217" s="79">
        <f>'perkelas 7'!J419</f>
        <v>55</v>
      </c>
      <c r="K217" s="79">
        <f>'perkelas 7'!K419</f>
        <v>78</v>
      </c>
      <c r="L217" s="79">
        <f>'perkelas 7'!L419</f>
        <v>75</v>
      </c>
      <c r="M217" s="79">
        <f>'perkelas 7'!M419</f>
        <v>75</v>
      </c>
      <c r="N217" s="79">
        <f>'perkelas 7'!N419</f>
        <v>73</v>
      </c>
      <c r="O217" s="79">
        <f>'perkelas 7'!O419</f>
        <v>92</v>
      </c>
      <c r="P217" s="83">
        <f t="shared" si="5"/>
        <v>833</v>
      </c>
      <c r="Q217" s="95">
        <f t="shared" si="6"/>
        <v>75.7272727272727</v>
      </c>
      <c r="R217" s="94">
        <f t="shared" si="8"/>
        <v>42</v>
      </c>
    </row>
    <row r="218" s="73" customFormat="1" spans="1:18">
      <c r="A218" s="81">
        <v>206</v>
      </c>
      <c r="B218" s="79">
        <f>'perkelas 7'!B420</f>
        <v>1818384203</v>
      </c>
      <c r="C218" s="80" t="str">
        <f>'perkelas 7'!C420</f>
        <v>M. YUNAN RAMADHAN LZ</v>
      </c>
      <c r="D218" s="79" t="str">
        <f>'perkelas 7'!D420</f>
        <v>7-G</v>
      </c>
      <c r="E218" s="79">
        <f>'perkelas 7'!E420</f>
        <v>63</v>
      </c>
      <c r="F218" s="79">
        <f>'perkelas 7'!F420</f>
        <v>77</v>
      </c>
      <c r="G218" s="79">
        <f>'perkelas 7'!G420</f>
        <v>82</v>
      </c>
      <c r="H218" s="79">
        <f>'perkelas 7'!H420</f>
        <v>87</v>
      </c>
      <c r="I218" s="79">
        <f>'perkelas 7'!I420</f>
        <v>67</v>
      </c>
      <c r="J218" s="79">
        <f>'perkelas 7'!J420</f>
        <v>55</v>
      </c>
      <c r="K218" s="79">
        <f>'perkelas 7'!K420</f>
        <v>64</v>
      </c>
      <c r="L218" s="79">
        <f>'perkelas 7'!L420</f>
        <v>50</v>
      </c>
      <c r="M218" s="79">
        <f>'perkelas 7'!M420</f>
        <v>85</v>
      </c>
      <c r="N218" s="79">
        <f>'perkelas 7'!N420</f>
        <v>79</v>
      </c>
      <c r="O218" s="79">
        <f>'perkelas 7'!O420</f>
        <v>85</v>
      </c>
      <c r="P218" s="83">
        <f t="shared" si="5"/>
        <v>794</v>
      </c>
      <c r="Q218" s="95">
        <f t="shared" si="6"/>
        <v>72.1818181818182</v>
      </c>
      <c r="R218" s="94">
        <f t="shared" si="8"/>
        <v>80</v>
      </c>
    </row>
    <row r="219" s="73" customFormat="1" spans="1:18">
      <c r="A219" s="81">
        <v>207</v>
      </c>
      <c r="B219" s="79">
        <f>'perkelas 7'!B421</f>
        <v>1818384204</v>
      </c>
      <c r="C219" s="80" t="str">
        <f>'perkelas 7'!C421</f>
        <v>MALINA DWI SEPTIYANI</v>
      </c>
      <c r="D219" s="79" t="str">
        <f>'perkelas 7'!D421</f>
        <v>7-G</v>
      </c>
      <c r="E219" s="79">
        <f>'perkelas 7'!E421</f>
        <v>87</v>
      </c>
      <c r="F219" s="79">
        <f>'perkelas 7'!F421</f>
        <v>80</v>
      </c>
      <c r="G219" s="79">
        <f>'perkelas 7'!G421</f>
        <v>70</v>
      </c>
      <c r="H219" s="79">
        <f>'perkelas 7'!H421</f>
        <v>62</v>
      </c>
      <c r="I219" s="79">
        <f>'perkelas 7'!I421</f>
        <v>76</v>
      </c>
      <c r="J219" s="79">
        <f>'perkelas 7'!J421</f>
        <v>62</v>
      </c>
      <c r="K219" s="79">
        <f>'perkelas 7'!K421</f>
        <v>84</v>
      </c>
      <c r="L219" s="79">
        <f>'perkelas 7'!L421</f>
        <v>63</v>
      </c>
      <c r="M219" s="79">
        <f>'perkelas 7'!M421</f>
        <v>83</v>
      </c>
      <c r="N219" s="79">
        <f>'perkelas 7'!N421</f>
        <v>69</v>
      </c>
      <c r="O219" s="79">
        <f>'perkelas 7'!O421</f>
        <v>75</v>
      </c>
      <c r="P219" s="83">
        <f t="shared" si="5"/>
        <v>811</v>
      </c>
      <c r="Q219" s="95">
        <f t="shared" si="6"/>
        <v>73.7272727272727</v>
      </c>
      <c r="R219" s="94">
        <f t="shared" si="8"/>
        <v>61</v>
      </c>
    </row>
    <row r="220" s="73" customFormat="1" spans="1:18">
      <c r="A220" s="78">
        <v>208</v>
      </c>
      <c r="B220" s="79">
        <f>'perkelas 7'!B422</f>
        <v>1818384205</v>
      </c>
      <c r="C220" s="80" t="str">
        <f>'perkelas 7'!C422</f>
        <v>MUHAMMAD FIRDAUS</v>
      </c>
      <c r="D220" s="79" t="str">
        <f>'perkelas 7'!D422</f>
        <v>7-G</v>
      </c>
      <c r="E220" s="79">
        <f>'perkelas 7'!E422</f>
        <v>77</v>
      </c>
      <c r="F220" s="79">
        <f>'perkelas 7'!F422</f>
        <v>77</v>
      </c>
      <c r="G220" s="79">
        <f>'perkelas 7'!G422</f>
        <v>73</v>
      </c>
      <c r="H220" s="79">
        <f>'perkelas 7'!H422</f>
        <v>78</v>
      </c>
      <c r="I220" s="79">
        <f>'perkelas 7'!I422</f>
        <v>74</v>
      </c>
      <c r="J220" s="79">
        <f>'perkelas 7'!J422</f>
        <v>67</v>
      </c>
      <c r="K220" s="79">
        <f>'perkelas 7'!K422</f>
        <v>76</v>
      </c>
      <c r="L220" s="79">
        <f>'perkelas 7'!L422</f>
        <v>63</v>
      </c>
      <c r="M220" s="79">
        <f>'perkelas 7'!M422</f>
        <v>85</v>
      </c>
      <c r="N220" s="79">
        <f>'perkelas 7'!N422</f>
        <v>72</v>
      </c>
      <c r="O220" s="79">
        <f>'perkelas 7'!O422</f>
        <v>78</v>
      </c>
      <c r="P220" s="83">
        <f t="shared" si="5"/>
        <v>820</v>
      </c>
      <c r="Q220" s="95">
        <f t="shared" si="6"/>
        <v>74.5454545454545</v>
      </c>
      <c r="R220" s="94">
        <f t="shared" si="8"/>
        <v>52</v>
      </c>
    </row>
    <row r="221" s="73" customFormat="1" spans="1:18">
      <c r="A221" s="81">
        <v>209</v>
      </c>
      <c r="B221" s="79">
        <f>'perkelas 7'!B423</f>
        <v>1818384206</v>
      </c>
      <c r="C221" s="80" t="str">
        <f>'perkelas 7'!C423</f>
        <v>MUHAMMAD NAZILIS SYUKRON</v>
      </c>
      <c r="D221" s="79" t="str">
        <f>'perkelas 7'!D423</f>
        <v>7-G</v>
      </c>
      <c r="E221" s="79">
        <f>'perkelas 7'!E423</f>
        <v>63</v>
      </c>
      <c r="F221" s="79">
        <f>'perkelas 7'!F423</f>
        <v>73</v>
      </c>
      <c r="G221" s="79">
        <f>'perkelas 7'!G423</f>
        <v>70</v>
      </c>
      <c r="H221" s="79">
        <f>'perkelas 7'!H423</f>
        <v>62</v>
      </c>
      <c r="I221" s="79">
        <f>'perkelas 7'!I423</f>
        <v>71</v>
      </c>
      <c r="J221" s="79">
        <f>'perkelas 7'!J423</f>
        <v>47</v>
      </c>
      <c r="K221" s="79">
        <f>'perkelas 7'!K423</f>
        <v>70</v>
      </c>
      <c r="L221" s="79">
        <f>'perkelas 7'!L423</f>
        <v>68</v>
      </c>
      <c r="M221" s="79">
        <f>'perkelas 7'!M423</f>
        <v>78</v>
      </c>
      <c r="N221" s="79">
        <f>'perkelas 7'!N423</f>
        <v>66</v>
      </c>
      <c r="O221" s="79">
        <f>'perkelas 7'!O423</f>
        <v>78</v>
      </c>
      <c r="P221" s="83">
        <f t="shared" si="5"/>
        <v>746</v>
      </c>
      <c r="Q221" s="95">
        <f t="shared" si="6"/>
        <v>67.8181818181818</v>
      </c>
      <c r="R221" s="94">
        <f t="shared" si="8"/>
        <v>121</v>
      </c>
    </row>
    <row r="222" s="73" customFormat="1" spans="1:18">
      <c r="A222" s="81">
        <v>210</v>
      </c>
      <c r="B222" s="79">
        <f>'perkelas 7'!B424</f>
        <v>1818384207</v>
      </c>
      <c r="C222" s="80" t="str">
        <f>'perkelas 7'!C424</f>
        <v>MUHAMMAD NOVAL NAJIB</v>
      </c>
      <c r="D222" s="79" t="str">
        <f>'perkelas 7'!D424</f>
        <v>7-G</v>
      </c>
      <c r="E222" s="79">
        <f>'perkelas 7'!E424</f>
        <v>82</v>
      </c>
      <c r="F222" s="79">
        <f>'perkelas 7'!F424</f>
        <v>77</v>
      </c>
      <c r="G222" s="79">
        <f>'perkelas 7'!G424</f>
        <v>82</v>
      </c>
      <c r="H222" s="79">
        <f>'perkelas 7'!H424</f>
        <v>77</v>
      </c>
      <c r="I222" s="79">
        <f>'perkelas 7'!I424</f>
        <v>76</v>
      </c>
      <c r="J222" s="79">
        <f>'perkelas 7'!J424</f>
        <v>68</v>
      </c>
      <c r="K222" s="79">
        <f>'perkelas 7'!K424</f>
        <v>72</v>
      </c>
      <c r="L222" s="79">
        <f>'perkelas 7'!L424</f>
        <v>65</v>
      </c>
      <c r="M222" s="79">
        <f>'perkelas 7'!M424</f>
        <v>75</v>
      </c>
      <c r="N222" s="79">
        <f>'perkelas 7'!N424</f>
        <v>66</v>
      </c>
      <c r="O222" s="79">
        <f>'perkelas 7'!O424</f>
        <v>75</v>
      </c>
      <c r="P222" s="83">
        <f t="shared" si="5"/>
        <v>815</v>
      </c>
      <c r="Q222" s="95">
        <f t="shared" si="6"/>
        <v>74.0909090909091</v>
      </c>
      <c r="R222" s="94">
        <f t="shared" si="8"/>
        <v>56</v>
      </c>
    </row>
    <row r="223" s="73" customFormat="1" spans="1:18">
      <c r="A223" s="81">
        <v>211</v>
      </c>
      <c r="B223" s="79">
        <f>'perkelas 7'!B425</f>
        <v>1818384208</v>
      </c>
      <c r="C223" s="80" t="str">
        <f>'perkelas 7'!C425</f>
        <v>NAILA JANNATIN ALFAFA</v>
      </c>
      <c r="D223" s="79" t="str">
        <f>'perkelas 7'!D425</f>
        <v>7-G</v>
      </c>
      <c r="E223" s="79">
        <f>'perkelas 7'!E425</f>
        <v>87</v>
      </c>
      <c r="F223" s="79">
        <f>'perkelas 7'!F425</f>
        <v>77</v>
      </c>
      <c r="G223" s="79">
        <f>'perkelas 7'!G425</f>
        <v>90</v>
      </c>
      <c r="H223" s="79">
        <f>'perkelas 7'!H425</f>
        <v>65</v>
      </c>
      <c r="I223" s="79">
        <f>'perkelas 7'!I425</f>
        <v>84</v>
      </c>
      <c r="J223" s="79">
        <f>'perkelas 7'!J425</f>
        <v>58</v>
      </c>
      <c r="K223" s="79">
        <f>'perkelas 7'!K425</f>
        <v>80</v>
      </c>
      <c r="L223" s="79">
        <f>'perkelas 7'!L425</f>
        <v>97</v>
      </c>
      <c r="M223" s="79">
        <f>'perkelas 7'!M425</f>
        <v>69</v>
      </c>
      <c r="N223" s="79">
        <f>'perkelas 7'!N425</f>
        <v>78</v>
      </c>
      <c r="O223" s="79">
        <f>'perkelas 7'!O425</f>
        <v>90</v>
      </c>
      <c r="P223" s="83">
        <f t="shared" si="5"/>
        <v>875</v>
      </c>
      <c r="Q223" s="95">
        <f t="shared" si="6"/>
        <v>79.5454545454545</v>
      </c>
      <c r="R223" s="94">
        <f t="shared" si="8"/>
        <v>21</v>
      </c>
    </row>
    <row r="224" s="73" customFormat="1" spans="1:18">
      <c r="A224" s="78">
        <v>212</v>
      </c>
      <c r="B224" s="79">
        <f>'perkelas 7'!B426</f>
        <v>1818384209</v>
      </c>
      <c r="C224" s="80" t="str">
        <f>'perkelas 7'!C426</f>
        <v>RACHEL MARTA KUSUMA</v>
      </c>
      <c r="D224" s="79" t="str">
        <f>'perkelas 7'!D426</f>
        <v>7-G</v>
      </c>
      <c r="E224" s="79">
        <f>'perkelas 7'!E426</f>
        <v>85</v>
      </c>
      <c r="F224" s="79">
        <f>'perkelas 7'!F426</f>
        <v>85</v>
      </c>
      <c r="G224" s="79">
        <f>'perkelas 7'!G426</f>
        <v>75</v>
      </c>
      <c r="H224" s="79">
        <f>'perkelas 7'!H426</f>
        <v>72</v>
      </c>
      <c r="I224" s="79">
        <f>'perkelas 7'!I426</f>
        <v>78</v>
      </c>
      <c r="J224" s="79">
        <f>'perkelas 7'!J426</f>
        <v>65</v>
      </c>
      <c r="K224" s="79">
        <f>'perkelas 7'!K426</f>
        <v>76</v>
      </c>
      <c r="L224" s="79">
        <f>'perkelas 7'!L426</f>
        <v>67</v>
      </c>
      <c r="M224" s="79">
        <f>'perkelas 7'!M426</f>
        <v>71</v>
      </c>
      <c r="N224" s="79">
        <f>'perkelas 7'!N426</f>
        <v>78</v>
      </c>
      <c r="O224" s="79">
        <f>'perkelas 7'!O426</f>
        <v>83</v>
      </c>
      <c r="P224" s="83">
        <f t="shared" si="5"/>
        <v>835</v>
      </c>
      <c r="Q224" s="95">
        <f t="shared" si="6"/>
        <v>75.9090909090909</v>
      </c>
      <c r="R224" s="94">
        <f t="shared" si="8"/>
        <v>40</v>
      </c>
    </row>
    <row r="225" s="73" customFormat="1" spans="1:18">
      <c r="A225" s="81">
        <v>213</v>
      </c>
      <c r="B225" s="79">
        <f>'perkelas 7'!B427</f>
        <v>1818384210</v>
      </c>
      <c r="C225" s="80" t="str">
        <f>'perkelas 7'!C427</f>
        <v>RAHMA IZZA AULA</v>
      </c>
      <c r="D225" s="79" t="str">
        <f>'perkelas 7'!D427</f>
        <v>7-G</v>
      </c>
      <c r="E225" s="79">
        <f>'perkelas 7'!E427</f>
        <v>85</v>
      </c>
      <c r="F225" s="79">
        <f>'perkelas 7'!F427</f>
        <v>75</v>
      </c>
      <c r="G225" s="79">
        <f>'perkelas 7'!G427</f>
        <v>75</v>
      </c>
      <c r="H225" s="79">
        <f>'perkelas 7'!H427</f>
        <v>62</v>
      </c>
      <c r="I225" s="79">
        <f>'perkelas 7'!I427</f>
        <v>66</v>
      </c>
      <c r="J225" s="79">
        <f>'perkelas 7'!J427</f>
        <v>55</v>
      </c>
      <c r="K225" s="79">
        <f>'perkelas 7'!K427</f>
        <v>78</v>
      </c>
      <c r="L225" s="79">
        <f>'perkelas 7'!L427</f>
        <v>75</v>
      </c>
      <c r="M225" s="79">
        <f>'perkelas 7'!M427</f>
        <v>75</v>
      </c>
      <c r="N225" s="79">
        <f>'perkelas 7'!N427</f>
        <v>65</v>
      </c>
      <c r="O225" s="79">
        <f>'perkelas 7'!O427</f>
        <v>82</v>
      </c>
      <c r="P225" s="83">
        <f t="shared" si="5"/>
        <v>793</v>
      </c>
      <c r="Q225" s="95">
        <f t="shared" si="6"/>
        <v>72.0909090909091</v>
      </c>
      <c r="R225" s="94">
        <f t="shared" si="8"/>
        <v>81</v>
      </c>
    </row>
    <row r="226" s="73" customFormat="1" spans="1:18">
      <c r="A226" s="81">
        <v>214</v>
      </c>
      <c r="B226" s="79">
        <f>'perkelas 7'!B428</f>
        <v>1818384211</v>
      </c>
      <c r="C226" s="80" t="str">
        <f>'perkelas 7'!C428</f>
        <v>REVA OCTAVIA RAMADHANI</v>
      </c>
      <c r="D226" s="79" t="str">
        <f>'perkelas 7'!D428</f>
        <v>7-G</v>
      </c>
      <c r="E226" s="79">
        <f>'perkelas 7'!E428</f>
        <v>65</v>
      </c>
      <c r="F226" s="79">
        <f>'perkelas 7'!F428</f>
        <v>72</v>
      </c>
      <c r="G226" s="79">
        <f>'perkelas 7'!G428</f>
        <v>82</v>
      </c>
      <c r="H226" s="79">
        <f>'perkelas 7'!H428</f>
        <v>43</v>
      </c>
      <c r="I226" s="79">
        <f>'perkelas 7'!I428</f>
        <v>77</v>
      </c>
      <c r="J226" s="79">
        <f>'perkelas 7'!J428</f>
        <v>57</v>
      </c>
      <c r="K226" s="79">
        <f>'perkelas 7'!K428</f>
        <v>74</v>
      </c>
      <c r="L226" s="79">
        <f>'perkelas 7'!L428</f>
        <v>70</v>
      </c>
      <c r="M226" s="79">
        <f>'perkelas 7'!M428</f>
        <v>85</v>
      </c>
      <c r="N226" s="79">
        <f>'perkelas 7'!N428</f>
        <v>69</v>
      </c>
      <c r="O226" s="79">
        <f>'perkelas 7'!O428</f>
        <v>75</v>
      </c>
      <c r="P226" s="83">
        <f t="shared" si="5"/>
        <v>769</v>
      </c>
      <c r="Q226" s="95">
        <f t="shared" si="6"/>
        <v>69.9090909090909</v>
      </c>
      <c r="R226" s="94">
        <f t="shared" si="8"/>
        <v>99</v>
      </c>
    </row>
    <row r="227" s="73" customFormat="1" spans="1:18">
      <c r="A227" s="81">
        <v>215</v>
      </c>
      <c r="B227" s="79">
        <f>'perkelas 7'!B429</f>
        <v>1818384212</v>
      </c>
      <c r="C227" s="80" t="str">
        <f>'perkelas 7'!C429</f>
        <v>RINA AMELIA</v>
      </c>
      <c r="D227" s="79" t="str">
        <f>'perkelas 7'!D429</f>
        <v>7-G</v>
      </c>
      <c r="E227" s="79">
        <f>'perkelas 7'!E429</f>
        <v>87</v>
      </c>
      <c r="F227" s="79">
        <f>'perkelas 7'!F429</f>
        <v>87</v>
      </c>
      <c r="G227" s="79">
        <f>'perkelas 7'!G429</f>
        <v>77</v>
      </c>
      <c r="H227" s="79">
        <f>'perkelas 7'!H429</f>
        <v>45</v>
      </c>
      <c r="I227" s="79">
        <f>'perkelas 7'!I429</f>
        <v>74</v>
      </c>
      <c r="J227" s="79">
        <f>'perkelas 7'!J429</f>
        <v>57</v>
      </c>
      <c r="K227" s="79">
        <f>'perkelas 7'!K429</f>
        <v>78</v>
      </c>
      <c r="L227" s="79">
        <f>'perkelas 7'!L429</f>
        <v>80</v>
      </c>
      <c r="M227" s="79">
        <f>'perkelas 7'!M429</f>
        <v>69</v>
      </c>
      <c r="N227" s="79">
        <f>'perkelas 7'!N429</f>
        <v>84</v>
      </c>
      <c r="O227" s="79">
        <f>'perkelas 7'!O429</f>
        <v>82</v>
      </c>
      <c r="P227" s="83">
        <f t="shared" ref="P227:P236" si="9">SUM(E227:O227)</f>
        <v>820</v>
      </c>
      <c r="Q227" s="95">
        <f t="shared" ref="Q227:Q236" si="10">AVERAGE(E227:O227)</f>
        <v>74.5454545454545</v>
      </c>
      <c r="R227" s="94">
        <f t="shared" si="8"/>
        <v>52</v>
      </c>
    </row>
    <row r="228" s="73" customFormat="1" spans="1:18">
      <c r="A228" s="78">
        <v>216</v>
      </c>
      <c r="B228" s="79">
        <f>'perkelas 7'!B430</f>
        <v>1818384213</v>
      </c>
      <c r="C228" s="80" t="str">
        <f>'perkelas 7'!C430</f>
        <v>ROBETH YUSRIN NAJA</v>
      </c>
      <c r="D228" s="79" t="str">
        <f>'perkelas 7'!D430</f>
        <v>7-G</v>
      </c>
      <c r="E228" s="79">
        <f>'perkelas 7'!E430</f>
        <v>75</v>
      </c>
      <c r="F228" s="79">
        <f>'perkelas 7'!F430</f>
        <v>73</v>
      </c>
      <c r="G228" s="79">
        <f>'perkelas 7'!G430</f>
        <v>78</v>
      </c>
      <c r="H228" s="79">
        <f>'perkelas 7'!H430</f>
        <v>50</v>
      </c>
      <c r="I228" s="79">
        <f>'perkelas 7'!I430</f>
        <v>76</v>
      </c>
      <c r="J228" s="79">
        <f>'perkelas 7'!J430</f>
        <v>53</v>
      </c>
      <c r="K228" s="79">
        <f>'perkelas 7'!K430</f>
        <v>84</v>
      </c>
      <c r="L228" s="79">
        <f>'perkelas 7'!L430</f>
        <v>70</v>
      </c>
      <c r="M228" s="79">
        <f>'perkelas 7'!M430</f>
        <v>85</v>
      </c>
      <c r="N228" s="79">
        <f>'perkelas 7'!N430</f>
        <v>73</v>
      </c>
      <c r="O228" s="79">
        <f>'perkelas 7'!O430</f>
        <v>83</v>
      </c>
      <c r="P228" s="83">
        <f t="shared" si="9"/>
        <v>800</v>
      </c>
      <c r="Q228" s="95">
        <f t="shared" si="10"/>
        <v>72.7272727272727</v>
      </c>
      <c r="R228" s="94">
        <f t="shared" si="8"/>
        <v>70</v>
      </c>
    </row>
    <row r="229" s="73" customFormat="1" spans="1:18">
      <c r="A229" s="81">
        <v>217</v>
      </c>
      <c r="B229" s="79">
        <f>'perkelas 7'!B431</f>
        <v>1818384214</v>
      </c>
      <c r="C229" s="80" t="str">
        <f>'perkelas 7'!C431</f>
        <v>SANI SATYAPRAKAS</v>
      </c>
      <c r="D229" s="79" t="str">
        <f>'perkelas 7'!D431</f>
        <v>7-G</v>
      </c>
      <c r="E229" s="79">
        <f>'perkelas 7'!E431</f>
        <v>72</v>
      </c>
      <c r="F229" s="79">
        <f>'perkelas 7'!F431</f>
        <v>87</v>
      </c>
      <c r="G229" s="79">
        <f>'perkelas 7'!G431</f>
        <v>68</v>
      </c>
      <c r="H229" s="79">
        <f>'perkelas 7'!H431</f>
        <v>40</v>
      </c>
      <c r="I229" s="79">
        <f>'perkelas 7'!I431</f>
        <v>71</v>
      </c>
      <c r="J229" s="79">
        <f>'perkelas 7'!J431</f>
        <v>52</v>
      </c>
      <c r="K229" s="79">
        <f>'perkelas 7'!K431</f>
        <v>74</v>
      </c>
      <c r="L229" s="79">
        <f>'perkelas 7'!L431</f>
        <v>53</v>
      </c>
      <c r="M229" s="79">
        <f>'perkelas 7'!M431</f>
        <v>83</v>
      </c>
      <c r="N229" s="79">
        <f>'perkelas 7'!N431</f>
        <v>65</v>
      </c>
      <c r="O229" s="79">
        <f>'perkelas 7'!O431</f>
        <v>78</v>
      </c>
      <c r="P229" s="83">
        <f t="shared" si="9"/>
        <v>743</v>
      </c>
      <c r="Q229" s="95">
        <f t="shared" si="10"/>
        <v>67.5454545454545</v>
      </c>
      <c r="R229" s="94">
        <f t="shared" si="8"/>
        <v>125</v>
      </c>
    </row>
    <row r="230" s="73" customFormat="1" spans="1:18">
      <c r="A230" s="81">
        <v>218</v>
      </c>
      <c r="B230" s="79">
        <f>'perkelas 7'!B432</f>
        <v>1818384215</v>
      </c>
      <c r="C230" s="80" t="str">
        <f>'perkelas 7'!C432</f>
        <v>SATRIA RAFLY ALBANY</v>
      </c>
      <c r="D230" s="79" t="str">
        <f>'perkelas 7'!D432</f>
        <v>7-G</v>
      </c>
      <c r="E230" s="79">
        <f>'perkelas 7'!E432</f>
        <v>68</v>
      </c>
      <c r="F230" s="79">
        <f>'perkelas 7'!F432</f>
        <v>82</v>
      </c>
      <c r="G230" s="79">
        <f>'perkelas 7'!G432</f>
        <v>77</v>
      </c>
      <c r="H230" s="79">
        <f>'perkelas 7'!H432</f>
        <v>62</v>
      </c>
      <c r="I230" s="79">
        <f>'perkelas 7'!I432</f>
        <v>66</v>
      </c>
      <c r="J230" s="79">
        <f>'perkelas 7'!J432</f>
        <v>57</v>
      </c>
      <c r="K230" s="79">
        <f>'perkelas 7'!K432</f>
        <v>78</v>
      </c>
      <c r="L230" s="79">
        <f>'perkelas 7'!L432</f>
        <v>65</v>
      </c>
      <c r="M230" s="79">
        <f>'perkelas 7'!M432</f>
        <v>79</v>
      </c>
      <c r="N230" s="79">
        <f>'perkelas 7'!N432</f>
        <v>70</v>
      </c>
      <c r="O230" s="79">
        <f>'perkelas 7'!O432</f>
        <v>75</v>
      </c>
      <c r="P230" s="83">
        <f t="shared" si="9"/>
        <v>779</v>
      </c>
      <c r="Q230" s="95">
        <f t="shared" si="10"/>
        <v>70.8181818181818</v>
      </c>
      <c r="R230" s="94">
        <f t="shared" si="8"/>
        <v>86</v>
      </c>
    </row>
    <row r="231" s="73" customFormat="1" spans="1:18">
      <c r="A231" s="81">
        <v>219</v>
      </c>
      <c r="B231" s="79">
        <f>'perkelas 7'!B433</f>
        <v>1818384216</v>
      </c>
      <c r="C231" s="80" t="str">
        <f>'perkelas 7'!C433</f>
        <v>SYIFANATUL AINY</v>
      </c>
      <c r="D231" s="79" t="str">
        <f>'perkelas 7'!D433</f>
        <v>7-G</v>
      </c>
      <c r="E231" s="79">
        <f>'perkelas 7'!E433</f>
        <v>77</v>
      </c>
      <c r="F231" s="79">
        <f>'perkelas 7'!F433</f>
        <v>79</v>
      </c>
      <c r="G231" s="79">
        <f>'perkelas 7'!G433</f>
        <v>82</v>
      </c>
      <c r="H231" s="79">
        <f>'perkelas 7'!H433</f>
        <v>52</v>
      </c>
      <c r="I231" s="79">
        <f>'perkelas 7'!I433</f>
        <v>74</v>
      </c>
      <c r="J231" s="79">
        <f>'perkelas 7'!J433</f>
        <v>62</v>
      </c>
      <c r="K231" s="79">
        <f>'perkelas 7'!K433</f>
        <v>78</v>
      </c>
      <c r="L231" s="79">
        <f>'perkelas 7'!L433</f>
        <v>70</v>
      </c>
      <c r="M231" s="79">
        <f>'perkelas 7'!M433</f>
        <v>83</v>
      </c>
      <c r="N231" s="79">
        <f>'perkelas 7'!N433</f>
        <v>68</v>
      </c>
      <c r="O231" s="79">
        <f>'perkelas 7'!O433</f>
        <v>88</v>
      </c>
      <c r="P231" s="83">
        <f t="shared" si="9"/>
        <v>813</v>
      </c>
      <c r="Q231" s="95">
        <f t="shared" si="10"/>
        <v>73.9090909090909</v>
      </c>
      <c r="R231" s="94">
        <f t="shared" si="8"/>
        <v>60</v>
      </c>
    </row>
    <row r="232" s="73" customFormat="1" spans="1:18">
      <c r="A232" s="78">
        <v>220</v>
      </c>
      <c r="B232" s="79">
        <f>'perkelas 7'!B434</f>
        <v>1818384217</v>
      </c>
      <c r="C232" s="80" t="str">
        <f>'perkelas 7'!C434</f>
        <v>TASYAKUR AGIL SALIM</v>
      </c>
      <c r="D232" s="79" t="str">
        <f>'perkelas 7'!D434</f>
        <v>7-G</v>
      </c>
      <c r="E232" s="79">
        <f>'perkelas 7'!E434</f>
        <v>65</v>
      </c>
      <c r="F232" s="79">
        <f>'perkelas 7'!F434</f>
        <v>65</v>
      </c>
      <c r="G232" s="79">
        <f>'perkelas 7'!G434</f>
        <v>72</v>
      </c>
      <c r="H232" s="79">
        <f>'perkelas 7'!H434</f>
        <v>40</v>
      </c>
      <c r="I232" s="79">
        <f>'perkelas 7'!I434</f>
        <v>71</v>
      </c>
      <c r="J232" s="79">
        <f>'perkelas 7'!J434</f>
        <v>52</v>
      </c>
      <c r="K232" s="79">
        <f>'perkelas 7'!K434</f>
        <v>78</v>
      </c>
      <c r="L232" s="79">
        <f>'perkelas 7'!L434</f>
        <v>77</v>
      </c>
      <c r="M232" s="79">
        <f>'perkelas 7'!M434</f>
        <v>81</v>
      </c>
      <c r="N232" s="79">
        <f>'perkelas 7'!N434</f>
        <v>67</v>
      </c>
      <c r="O232" s="79">
        <f>'perkelas 7'!O434</f>
        <v>75</v>
      </c>
      <c r="P232" s="83">
        <f t="shared" si="9"/>
        <v>743</v>
      </c>
      <c r="Q232" s="95">
        <f t="shared" si="10"/>
        <v>67.5454545454545</v>
      </c>
      <c r="R232" s="94">
        <f t="shared" si="8"/>
        <v>125</v>
      </c>
    </row>
    <row r="233" s="73" customFormat="1" spans="1:18">
      <c r="A233" s="81">
        <v>221</v>
      </c>
      <c r="B233" s="79">
        <f>'perkelas 7'!B435</f>
        <v>1818384218</v>
      </c>
      <c r="C233" s="80" t="str">
        <f>'perkelas 7'!C435</f>
        <v>ULIA NADIANA</v>
      </c>
      <c r="D233" s="79" t="str">
        <f>'perkelas 7'!D435</f>
        <v>7-G</v>
      </c>
      <c r="E233" s="79">
        <f>'perkelas 7'!E435</f>
        <v>93</v>
      </c>
      <c r="F233" s="79">
        <f>'perkelas 7'!F435</f>
        <v>85</v>
      </c>
      <c r="G233" s="79">
        <f>'perkelas 7'!G435</f>
        <v>82</v>
      </c>
      <c r="H233" s="79">
        <f>'perkelas 7'!H435</f>
        <v>77</v>
      </c>
      <c r="I233" s="79">
        <f>'perkelas 7'!I435</f>
        <v>74</v>
      </c>
      <c r="J233" s="79">
        <f>'perkelas 7'!J435</f>
        <v>65</v>
      </c>
      <c r="K233" s="79">
        <f>'perkelas 7'!K435</f>
        <v>88</v>
      </c>
      <c r="L233" s="79">
        <f>'perkelas 7'!L435</f>
        <v>82</v>
      </c>
      <c r="M233" s="79">
        <f>'perkelas 7'!M435</f>
        <v>79</v>
      </c>
      <c r="N233" s="79">
        <f>'perkelas 7'!N435</f>
        <v>79</v>
      </c>
      <c r="O233" s="79">
        <f>'perkelas 7'!O435</f>
        <v>97</v>
      </c>
      <c r="P233" s="83">
        <f t="shared" si="9"/>
        <v>901</v>
      </c>
      <c r="Q233" s="95">
        <f t="shared" si="10"/>
        <v>81.9090909090909</v>
      </c>
      <c r="R233" s="94">
        <f t="shared" si="8"/>
        <v>9</v>
      </c>
    </row>
    <row r="234" s="73" customFormat="1" spans="1:18">
      <c r="A234" s="81">
        <v>222</v>
      </c>
      <c r="B234" s="79">
        <f>'perkelas 7'!B436</f>
        <v>1818384219</v>
      </c>
      <c r="C234" s="80" t="str">
        <f>'perkelas 7'!C436</f>
        <v>VIAN NISYAD FIRDAUSI</v>
      </c>
      <c r="D234" s="79" t="str">
        <f>'perkelas 7'!D436</f>
        <v>7-G</v>
      </c>
      <c r="E234" s="79">
        <f>'perkelas 7'!E436</f>
        <v>70</v>
      </c>
      <c r="F234" s="79">
        <f>'perkelas 7'!F436</f>
        <v>79</v>
      </c>
      <c r="G234" s="79">
        <f>'perkelas 7'!G436</f>
        <v>80</v>
      </c>
      <c r="H234" s="79">
        <f>'perkelas 7'!H436</f>
        <v>57</v>
      </c>
      <c r="I234" s="79">
        <f>'perkelas 7'!I436</f>
        <v>64</v>
      </c>
      <c r="J234" s="79">
        <f>'perkelas 7'!J436</f>
        <v>43</v>
      </c>
      <c r="K234" s="79">
        <f>'perkelas 7'!K436</f>
        <v>64</v>
      </c>
      <c r="L234" s="79">
        <f>'perkelas 7'!L436</f>
        <v>77</v>
      </c>
      <c r="M234" s="79">
        <f>'perkelas 7'!M436</f>
        <v>78</v>
      </c>
      <c r="N234" s="79">
        <f>'perkelas 7'!N436</f>
        <v>65</v>
      </c>
      <c r="O234" s="79">
        <f>'perkelas 7'!O436</f>
        <v>68</v>
      </c>
      <c r="P234" s="83">
        <f t="shared" si="9"/>
        <v>745</v>
      </c>
      <c r="Q234" s="95">
        <f t="shared" si="10"/>
        <v>67.7272727272727</v>
      </c>
      <c r="R234" s="94">
        <f t="shared" si="8"/>
        <v>122</v>
      </c>
    </row>
    <row r="235" s="73" customFormat="1" spans="1:18">
      <c r="A235" s="81">
        <v>223</v>
      </c>
      <c r="B235" s="79">
        <f>'perkelas 7'!B437</f>
        <v>1818384220</v>
      </c>
      <c r="C235" s="80" t="str">
        <f>'perkelas 7'!C437</f>
        <v>YULIA SALSA BELA</v>
      </c>
      <c r="D235" s="79" t="str">
        <f>'perkelas 7'!D437</f>
        <v>7-G</v>
      </c>
      <c r="E235" s="79">
        <f>'perkelas 7'!E437</f>
        <v>78</v>
      </c>
      <c r="F235" s="79">
        <f>'perkelas 7'!F437</f>
        <v>92</v>
      </c>
      <c r="G235" s="79">
        <f>'perkelas 7'!G437</f>
        <v>78</v>
      </c>
      <c r="H235" s="79">
        <f>'perkelas 7'!H437</f>
        <v>75</v>
      </c>
      <c r="I235" s="79">
        <f>'perkelas 7'!I437</f>
        <v>86</v>
      </c>
      <c r="J235" s="79">
        <f>'perkelas 7'!J437</f>
        <v>62</v>
      </c>
      <c r="K235" s="79">
        <f>'perkelas 7'!K437</f>
        <v>82</v>
      </c>
      <c r="L235" s="79">
        <f>'perkelas 7'!L437</f>
        <v>83</v>
      </c>
      <c r="M235" s="79">
        <f>'perkelas 7'!M437</f>
        <v>90</v>
      </c>
      <c r="N235" s="79">
        <f>'perkelas 7'!N437</f>
        <v>62</v>
      </c>
      <c r="O235" s="79">
        <f>'perkelas 7'!O437</f>
        <v>93</v>
      </c>
      <c r="P235" s="83">
        <f t="shared" si="9"/>
        <v>881</v>
      </c>
      <c r="Q235" s="95">
        <f t="shared" si="10"/>
        <v>80.0909090909091</v>
      </c>
      <c r="R235" s="94">
        <f t="shared" si="8"/>
        <v>18</v>
      </c>
    </row>
    <row r="236" s="73" customFormat="1" spans="1:18">
      <c r="A236" s="78">
        <v>224</v>
      </c>
      <c r="B236" s="79">
        <f>'perkelas 7'!B438</f>
        <v>1818384221</v>
      </c>
      <c r="C236" s="80" t="str">
        <f>'perkelas 7'!C438</f>
        <v>ZERLINDA NAMIRA HUSEN</v>
      </c>
      <c r="D236" s="79" t="str">
        <f>'perkelas 7'!D438</f>
        <v>7-G</v>
      </c>
      <c r="E236" s="79">
        <f>'perkelas 7'!E438</f>
        <v>88</v>
      </c>
      <c r="F236" s="79">
        <f>'perkelas 7'!F438</f>
        <v>90</v>
      </c>
      <c r="G236" s="79">
        <f>'perkelas 7'!G438</f>
        <v>87</v>
      </c>
      <c r="H236" s="79">
        <f>'perkelas 7'!H438</f>
        <v>73</v>
      </c>
      <c r="I236" s="79">
        <f>'perkelas 7'!I438</f>
        <v>84</v>
      </c>
      <c r="J236" s="79">
        <f>'perkelas 7'!J438</f>
        <v>70</v>
      </c>
      <c r="K236" s="79">
        <f>'perkelas 7'!K438</f>
        <v>86</v>
      </c>
      <c r="L236" s="79">
        <f>'perkelas 7'!L438</f>
        <v>80</v>
      </c>
      <c r="M236" s="79">
        <f>'perkelas 7'!M438</f>
        <v>86</v>
      </c>
      <c r="N236" s="79">
        <f>'perkelas 7'!N438</f>
        <v>74</v>
      </c>
      <c r="O236" s="79">
        <f>'perkelas 7'!O438</f>
        <v>95</v>
      </c>
      <c r="P236" s="83">
        <f t="shared" si="9"/>
        <v>913</v>
      </c>
      <c r="Q236" s="95">
        <f t="shared" si="10"/>
        <v>83</v>
      </c>
      <c r="R236" s="94">
        <f t="shared" si="8"/>
        <v>7</v>
      </c>
    </row>
    <row r="237" spans="3:3">
      <c r="C237" s="98"/>
    </row>
    <row r="238" spans="2:16">
      <c r="B238" s="66"/>
      <c r="C238" s="99" t="s">
        <v>60</v>
      </c>
      <c r="D238" s="67"/>
      <c r="E238" s="67">
        <f t="shared" ref="E238:O238" si="11">MAX(E16:E236)</f>
        <v>97</v>
      </c>
      <c r="F238" s="67">
        <f t="shared" si="11"/>
        <v>95</v>
      </c>
      <c r="G238" s="67">
        <f t="shared" si="11"/>
        <v>92</v>
      </c>
      <c r="H238" s="67">
        <f t="shared" si="11"/>
        <v>98</v>
      </c>
      <c r="I238" s="67">
        <f t="shared" si="11"/>
        <v>96</v>
      </c>
      <c r="J238" s="67">
        <f t="shared" si="11"/>
        <v>77</v>
      </c>
      <c r="K238" s="67">
        <f t="shared" si="11"/>
        <v>88</v>
      </c>
      <c r="L238" s="67">
        <f t="shared" si="11"/>
        <v>98</v>
      </c>
      <c r="M238" s="67">
        <f t="shared" si="11"/>
        <v>95</v>
      </c>
      <c r="N238" s="67">
        <f t="shared" si="11"/>
        <v>86</v>
      </c>
      <c r="O238" s="67">
        <f t="shared" si="11"/>
        <v>100</v>
      </c>
      <c r="P238" s="67"/>
    </row>
    <row r="239" spans="2:16">
      <c r="B239" s="66"/>
      <c r="C239" s="100" t="s">
        <v>61</v>
      </c>
      <c r="D239" s="67"/>
      <c r="E239" s="67">
        <f t="shared" ref="E239:O239" si="12">MIN(E16:E236)</f>
        <v>32</v>
      </c>
      <c r="F239" s="67">
        <f t="shared" si="12"/>
        <v>40</v>
      </c>
      <c r="G239" s="67">
        <f t="shared" si="12"/>
        <v>38</v>
      </c>
      <c r="H239" s="67">
        <f t="shared" si="12"/>
        <v>25</v>
      </c>
      <c r="I239" s="67">
        <f t="shared" si="12"/>
        <v>41</v>
      </c>
      <c r="J239" s="67">
        <f t="shared" si="12"/>
        <v>28</v>
      </c>
      <c r="K239" s="67">
        <f t="shared" si="12"/>
        <v>35</v>
      </c>
      <c r="L239" s="67">
        <f t="shared" si="12"/>
        <v>38</v>
      </c>
      <c r="M239" s="67">
        <f t="shared" si="12"/>
        <v>28</v>
      </c>
      <c r="N239" s="67">
        <f t="shared" si="12"/>
        <v>49</v>
      </c>
      <c r="O239" s="67">
        <f t="shared" si="12"/>
        <v>37</v>
      </c>
      <c r="P239" s="67"/>
    </row>
    <row r="240" spans="2:16">
      <c r="B240" s="66"/>
      <c r="C240" s="100" t="s">
        <v>62</v>
      </c>
      <c r="D240" s="67"/>
      <c r="E240" s="67">
        <f>AVERAGE(E16:E236)</f>
        <v>69.2191780821918</v>
      </c>
      <c r="F240" s="67">
        <f t="shared" ref="F240:O240" si="13">AVERAGE(F16:F236)</f>
        <v>71.9771689497717</v>
      </c>
      <c r="G240" s="67">
        <f t="shared" si="13"/>
        <v>71.1004566210046</v>
      </c>
      <c r="H240" s="67">
        <f t="shared" si="13"/>
        <v>59.9771689497717</v>
      </c>
      <c r="I240" s="67">
        <f t="shared" si="13"/>
        <v>69.1415525114155</v>
      </c>
      <c r="J240" s="67">
        <f t="shared" si="13"/>
        <v>47.8127853881279</v>
      </c>
      <c r="K240" s="67">
        <f t="shared" si="13"/>
        <v>69.2146118721461</v>
      </c>
      <c r="L240" s="67">
        <f t="shared" si="13"/>
        <v>76.365296803653</v>
      </c>
      <c r="M240" s="67">
        <f t="shared" si="13"/>
        <v>67.1278538812785</v>
      </c>
      <c r="N240" s="67">
        <f t="shared" si="13"/>
        <v>69.5479452054795</v>
      </c>
      <c r="O240" s="67">
        <f t="shared" si="13"/>
        <v>77.2876712328767</v>
      </c>
      <c r="P240" s="67"/>
    </row>
    <row r="241" spans="3:3">
      <c r="C241" s="68"/>
    </row>
    <row r="242" spans="3:18">
      <c r="C242" s="49"/>
      <c r="D242" s="49"/>
      <c r="E242" s="48"/>
      <c r="F242" s="48"/>
      <c r="G242" s="48"/>
      <c r="H242" s="48"/>
      <c r="I242" s="48"/>
      <c r="J242" s="48"/>
      <c r="K242" s="48"/>
      <c r="L242" s="71"/>
      <c r="M242" s="71"/>
      <c r="N242" s="71"/>
      <c r="O242" s="71"/>
      <c r="P242" s="71"/>
      <c r="Q242" s="71"/>
      <c r="R242" s="48"/>
    </row>
    <row r="243" spans="3:18">
      <c r="C243" s="70"/>
      <c r="D243" s="49"/>
      <c r="E243" s="71"/>
      <c r="F243" s="71"/>
      <c r="G243" s="48"/>
      <c r="H243" s="48"/>
      <c r="I243" s="48"/>
      <c r="J243" s="48"/>
      <c r="K243" s="48"/>
      <c r="L243" s="70"/>
      <c r="M243" s="70"/>
      <c r="N243" s="70"/>
      <c r="O243" s="70"/>
      <c r="P243" s="48"/>
      <c r="Q243" s="49"/>
      <c r="R243" s="48"/>
    </row>
    <row r="244" spans="3:18">
      <c r="C244" s="71"/>
      <c r="D244" s="49"/>
      <c r="E244" s="49"/>
      <c r="F244" s="48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9"/>
      <c r="R244" s="48"/>
    </row>
    <row r="245" spans="3:18">
      <c r="C245" s="71"/>
      <c r="D245" s="49"/>
      <c r="E245" s="49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9"/>
      <c r="R245" s="48"/>
    </row>
    <row r="246" spans="3:18">
      <c r="C246" s="71"/>
      <c r="D246" s="49"/>
      <c r="E246" s="49"/>
      <c r="F246" s="49"/>
      <c r="G246" s="48"/>
      <c r="H246" s="48"/>
      <c r="I246" s="48"/>
      <c r="J246" s="48"/>
      <c r="K246" s="48"/>
      <c r="L246" s="71"/>
      <c r="M246" s="71"/>
      <c r="N246" s="71"/>
      <c r="O246" s="71"/>
      <c r="P246" s="71"/>
      <c r="Q246" s="49"/>
      <c r="R246" s="48"/>
    </row>
    <row r="247" spans="3:18">
      <c r="C247" s="70"/>
      <c r="D247" s="49"/>
      <c r="G247" s="71"/>
      <c r="H247" s="71"/>
      <c r="I247" s="71"/>
      <c r="J247" s="48"/>
      <c r="K247" s="48"/>
      <c r="L247" s="70"/>
      <c r="M247" s="48"/>
      <c r="N247" s="48"/>
      <c r="O247" s="48"/>
      <c r="P247" s="48"/>
      <c r="Q247" s="49"/>
      <c r="R247" s="48"/>
    </row>
    <row r="248" spans="3:18">
      <c r="C248" s="48"/>
      <c r="D248" s="49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9"/>
      <c r="R248" s="48"/>
    </row>
    <row r="249" spans="3:18">
      <c r="C249" s="48"/>
      <c r="D249" s="49"/>
      <c r="G249" s="48"/>
      <c r="H249" s="48"/>
      <c r="I249" s="48"/>
      <c r="J249" s="48"/>
      <c r="K249" s="48"/>
      <c r="L249" s="48"/>
      <c r="M249" s="48"/>
      <c r="N249" s="48"/>
      <c r="O249" s="48"/>
      <c r="P249" s="48"/>
      <c r="Q249" s="49"/>
      <c r="R249" s="48"/>
    </row>
    <row r="250" spans="2:18">
      <c r="B250" s="50"/>
      <c r="C250" s="51"/>
      <c r="D250" s="49"/>
      <c r="G250" s="49"/>
      <c r="H250" s="49"/>
      <c r="I250" s="49"/>
      <c r="J250" s="49"/>
      <c r="K250" s="48"/>
      <c r="L250" s="48"/>
      <c r="M250" s="48"/>
      <c r="N250" s="48"/>
      <c r="O250" s="48"/>
      <c r="P250" s="48"/>
      <c r="Q250" s="49"/>
      <c r="R250" s="48"/>
    </row>
    <row r="251" spans="2:3">
      <c r="B251" s="50"/>
      <c r="C251" s="51"/>
    </row>
  </sheetData>
  <sortState ref="A16:S214">
    <sortCondition ref="P16:P214" descending="1"/>
  </sortState>
  <mergeCells count="20">
    <mergeCell ref="A1:R1"/>
    <mergeCell ref="A2:R2"/>
    <mergeCell ref="A3:R3"/>
    <mergeCell ref="A4:R4"/>
    <mergeCell ref="A5:R5"/>
    <mergeCell ref="A6:R6"/>
    <mergeCell ref="A8:L8"/>
    <mergeCell ref="A9:R9"/>
    <mergeCell ref="A10:R10"/>
    <mergeCell ref="A11:R11"/>
    <mergeCell ref="E13:O13"/>
    <mergeCell ref="A15:D15"/>
    <mergeCell ref="P15:R15"/>
    <mergeCell ref="A13:A14"/>
    <mergeCell ref="B13:B14"/>
    <mergeCell ref="C13:C14"/>
    <mergeCell ref="D13:D14"/>
    <mergeCell ref="P13:P14"/>
    <mergeCell ref="Q13:Q14"/>
    <mergeCell ref="R13:R14"/>
  </mergeCells>
  <hyperlinks>
    <hyperlink ref="A6" r:id="rId2" display="E-mail : smpn1welahan@yahoo.co.id   website : www. smpn1welahan.com"/>
  </hyperlinks>
  <printOptions horizontalCentered="1"/>
  <pageMargins left="0.511805555555556" right="0.511805555555556" top="0.747916666666667" bottom="1.33680555555556" header="0.313888888888889" footer="0.313888888888889"/>
  <pageSetup paperSize="5" scale="90" orientation="portrait"/>
  <headerFooter/>
  <rowBreaks count="1" manualBreakCount="1">
    <brk id="242" max="16383" man="1"/>
  </rowBreak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252"/>
  <sheetViews>
    <sheetView view="pageBreakPreview" zoomScaleNormal="100" zoomScaleSheetLayoutView="100" topLeftCell="A25" workbookViewId="0">
      <selection activeCell="E39" sqref="E39"/>
    </sheetView>
  </sheetViews>
  <sheetFormatPr defaultColWidth="9.14285714285714" defaultRowHeight="15"/>
  <cols>
    <col min="1" max="1" width="3.85714285714286" style="1" customWidth="1"/>
    <col min="2" max="2" width="11" style="2" customWidth="1"/>
    <col min="3" max="3" width="23.5714285714286" style="2" customWidth="1"/>
    <col min="4" max="4" width="4" style="3" customWidth="1"/>
    <col min="5" max="7" width="3.57142857142857" style="3" customWidth="1"/>
    <col min="8" max="8" width="2.85714285714286" style="3" customWidth="1"/>
    <col min="9" max="9" width="3.57142857142857" style="3" customWidth="1"/>
    <col min="10" max="10" width="4.14285714285714" style="3" customWidth="1"/>
    <col min="11" max="13" width="3.57142857142857" style="3" customWidth="1"/>
    <col min="14" max="14" width="4.14285714285714" style="3" customWidth="1"/>
    <col min="15" max="15" width="3.57142857142857" style="3" customWidth="1"/>
    <col min="16" max="16" width="4.85714285714286" style="3" customWidth="1"/>
    <col min="17" max="17" width="4.71428571428571" style="3" customWidth="1"/>
    <col min="18" max="18" width="5.85714285714286" style="1" customWidth="1"/>
    <col min="23" max="23" width="9.28571428571429" customWidth="1"/>
  </cols>
  <sheetData>
    <row r="1" spans="1:18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ht="15.75" spans="1:18">
      <c r="A3" s="6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ht="18.75" spans="1:18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</row>
    <row r="5" spans="1:18">
      <c r="A5" s="8" t="s">
        <v>4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</row>
    <row r="6" spans="1:18">
      <c r="A6" s="9" t="s">
        <v>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ht="16.5" spans="1:18">
      <c r="A7" s="10"/>
      <c r="B7" s="10"/>
      <c r="C7" s="10"/>
      <c r="D7" s="10"/>
      <c r="E7" s="10"/>
      <c r="F7" s="10"/>
      <c r="G7" s="10"/>
      <c r="H7" s="10"/>
      <c r="I7" s="10"/>
      <c r="J7" s="29"/>
      <c r="K7" s="29"/>
      <c r="L7" s="29"/>
      <c r="M7" s="30"/>
      <c r="N7" s="30"/>
      <c r="O7" s="30"/>
      <c r="P7" s="30"/>
      <c r="Q7" s="30"/>
      <c r="R7" s="34"/>
    </row>
    <row r="8" ht="15.75" spans="1:18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31"/>
      <c r="N8" s="31"/>
      <c r="O8" s="31"/>
      <c r="P8" s="31"/>
      <c r="Q8" s="31"/>
      <c r="R8" s="35"/>
    </row>
    <row r="9" ht="15.75" spans="1:18">
      <c r="A9" s="12" t="s">
        <v>992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</row>
    <row r="10" ht="15.75" spans="1:18">
      <c r="A10" s="12" t="s">
        <v>7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</row>
    <row r="11" ht="15.75" spans="1:18">
      <c r="A11" s="12" t="s">
        <v>993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</row>
    <row r="13" spans="1:18">
      <c r="A13" s="13" t="s">
        <v>9</v>
      </c>
      <c r="B13" s="14" t="s">
        <v>10</v>
      </c>
      <c r="C13" s="14" t="s">
        <v>11</v>
      </c>
      <c r="D13" s="15" t="s">
        <v>995</v>
      </c>
      <c r="E13" s="16" t="s">
        <v>13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5" t="s">
        <v>14</v>
      </c>
      <c r="Q13" s="15" t="s">
        <v>15</v>
      </c>
      <c r="R13" s="36" t="s">
        <v>16</v>
      </c>
    </row>
    <row r="14" ht="36.05" spans="1:18">
      <c r="A14" s="17"/>
      <c r="B14" s="18"/>
      <c r="C14" s="18"/>
      <c r="D14" s="19"/>
      <c r="E14" s="20" t="s">
        <v>17</v>
      </c>
      <c r="F14" s="20" t="s">
        <v>18</v>
      </c>
      <c r="G14" s="20" t="s">
        <v>19</v>
      </c>
      <c r="H14" s="20" t="s">
        <v>20</v>
      </c>
      <c r="I14" s="20" t="s">
        <v>21</v>
      </c>
      <c r="J14" s="20" t="s">
        <v>22</v>
      </c>
      <c r="K14" s="20" t="s">
        <v>23</v>
      </c>
      <c r="L14" s="20" t="s">
        <v>24</v>
      </c>
      <c r="M14" s="20" t="s">
        <v>25</v>
      </c>
      <c r="N14" s="20" t="s">
        <v>27</v>
      </c>
      <c r="O14" s="20" t="s">
        <v>996</v>
      </c>
      <c r="P14" s="19"/>
      <c r="Q14" s="19"/>
      <c r="R14" s="37"/>
    </row>
    <row r="15" ht="15.75" spans="1:18">
      <c r="A15" s="53" t="s">
        <v>28</v>
      </c>
      <c r="B15" s="54"/>
      <c r="C15" s="54"/>
      <c r="D15" s="55"/>
      <c r="E15" s="24">
        <v>75</v>
      </c>
      <c r="F15" s="24">
        <v>75</v>
      </c>
      <c r="G15" s="24">
        <v>75</v>
      </c>
      <c r="H15" s="24">
        <v>75</v>
      </c>
      <c r="I15" s="24">
        <v>75</v>
      </c>
      <c r="J15" s="24">
        <v>75</v>
      </c>
      <c r="K15" s="24">
        <v>75</v>
      </c>
      <c r="L15" s="24">
        <v>75</v>
      </c>
      <c r="M15" s="24">
        <v>75</v>
      </c>
      <c r="N15" s="24">
        <v>75</v>
      </c>
      <c r="O15" s="32">
        <v>75</v>
      </c>
      <c r="P15" s="59"/>
      <c r="Q15" s="60"/>
      <c r="R15" s="61"/>
    </row>
    <row r="16" spans="1:18">
      <c r="A16" s="56">
        <v>1</v>
      </c>
      <c r="B16" s="57">
        <f>'perkelas 8'!B16</f>
        <v>17187518</v>
      </c>
      <c r="C16" s="58" t="str">
        <f>'perkelas 8'!C16</f>
        <v>A. KHOIRUZZAD</v>
      </c>
      <c r="D16" s="57" t="str">
        <f>'perkelas 8'!D16</f>
        <v>8-A</v>
      </c>
      <c r="E16" s="57">
        <f>'perkelas 8'!E16</f>
        <v>82</v>
      </c>
      <c r="F16" s="57">
        <f>'perkelas 8'!F16</f>
        <v>82</v>
      </c>
      <c r="G16" s="57">
        <f>'perkelas 8'!G16</f>
        <v>83</v>
      </c>
      <c r="H16" s="57">
        <f>'perkelas 8'!H16</f>
        <v>67</v>
      </c>
      <c r="I16" s="57">
        <f>'perkelas 8'!I16</f>
        <v>64</v>
      </c>
      <c r="J16" s="57">
        <f>'perkelas 8'!J16</f>
        <v>54</v>
      </c>
      <c r="K16" s="57">
        <f>'perkelas 8'!K16</f>
        <v>72</v>
      </c>
      <c r="L16" s="57">
        <f>'perkelas 8'!L16</f>
        <v>77</v>
      </c>
      <c r="M16" s="57">
        <f>'perkelas 8'!M16</f>
        <v>91</v>
      </c>
      <c r="N16" s="57">
        <f>'perkelas 8'!N16</f>
        <v>83</v>
      </c>
      <c r="O16" s="57">
        <f>'perkelas 8'!O16</f>
        <v>93</v>
      </c>
      <c r="P16" s="57">
        <f>SUM(E16:O16)</f>
        <v>848</v>
      </c>
      <c r="Q16" s="57">
        <f>AVERAGE(E16:O16)</f>
        <v>77.0909090909091</v>
      </c>
      <c r="R16" s="57">
        <f>RANK(P16,$P$16:$P$237)</f>
        <v>50</v>
      </c>
    </row>
    <row r="17" spans="1:18">
      <c r="A17" s="28">
        <v>2</v>
      </c>
      <c r="B17" s="57">
        <f>'perkelas 8'!B17</f>
        <v>17187520</v>
      </c>
      <c r="C17" s="58" t="str">
        <f>'perkelas 8'!C17</f>
        <v>AHMAD FAIZ MUNA</v>
      </c>
      <c r="D17" s="57" t="str">
        <f>'perkelas 8'!D17</f>
        <v>8-A</v>
      </c>
      <c r="E17" s="57">
        <f>'perkelas 8'!E17</f>
        <v>90</v>
      </c>
      <c r="F17" s="57">
        <f>'perkelas 8'!F17</f>
        <v>75</v>
      </c>
      <c r="G17" s="57">
        <f>'perkelas 8'!G17</f>
        <v>88</v>
      </c>
      <c r="H17" s="57">
        <f>'perkelas 8'!H17</f>
        <v>78</v>
      </c>
      <c r="I17" s="57">
        <f>'perkelas 8'!I17</f>
        <v>70</v>
      </c>
      <c r="J17" s="57">
        <f>'perkelas 8'!J17</f>
        <v>60</v>
      </c>
      <c r="K17" s="57">
        <f>'perkelas 8'!K17</f>
        <v>77</v>
      </c>
      <c r="L17" s="57">
        <f>'perkelas 8'!L17</f>
        <v>82</v>
      </c>
      <c r="M17" s="57">
        <f>'perkelas 8'!M17</f>
        <v>86</v>
      </c>
      <c r="N17" s="57">
        <f>'perkelas 8'!N17</f>
        <v>88</v>
      </c>
      <c r="O17" s="57">
        <f>'perkelas 8'!O17</f>
        <v>93</v>
      </c>
      <c r="P17" s="57">
        <f t="shared" ref="P17:P80" si="0">SUM(E17:O17)</f>
        <v>887</v>
      </c>
      <c r="Q17" s="57">
        <f t="shared" ref="Q17:Q80" si="1">AVERAGE(E17:O17)</f>
        <v>80.6363636363636</v>
      </c>
      <c r="R17" s="57">
        <v>24</v>
      </c>
    </row>
    <row r="18" spans="1:18">
      <c r="A18" s="56">
        <v>3</v>
      </c>
      <c r="B18" s="57">
        <f>'perkelas 8'!B18</f>
        <v>17187521</v>
      </c>
      <c r="C18" s="58" t="str">
        <f>'perkelas 8'!C18</f>
        <v>AKHMAD KUSIYANTO</v>
      </c>
      <c r="D18" s="57" t="str">
        <f>'perkelas 8'!D18</f>
        <v>8-A</v>
      </c>
      <c r="E18" s="57">
        <f>'perkelas 8'!E18</f>
        <v>82</v>
      </c>
      <c r="F18" s="57">
        <f>'perkelas 8'!F18</f>
        <v>72</v>
      </c>
      <c r="G18" s="57">
        <f>'perkelas 8'!G18</f>
        <v>72</v>
      </c>
      <c r="H18" s="57">
        <f>'perkelas 8'!H18</f>
        <v>57</v>
      </c>
      <c r="I18" s="57">
        <f>'perkelas 8'!I18</f>
        <v>58</v>
      </c>
      <c r="J18" s="57">
        <f>'perkelas 8'!J18</f>
        <v>52</v>
      </c>
      <c r="K18" s="57">
        <f>'perkelas 8'!K18</f>
        <v>78</v>
      </c>
      <c r="L18" s="57">
        <f>'perkelas 8'!L18</f>
        <v>67</v>
      </c>
      <c r="M18" s="57">
        <f>'perkelas 8'!M18</f>
        <v>87</v>
      </c>
      <c r="N18" s="57">
        <f>'perkelas 8'!N18</f>
        <v>81</v>
      </c>
      <c r="O18" s="57">
        <f>'perkelas 8'!O18</f>
        <v>92</v>
      </c>
      <c r="P18" s="57">
        <f t="shared" si="0"/>
        <v>798</v>
      </c>
      <c r="Q18" s="57">
        <f t="shared" si="1"/>
        <v>72.5454545454545</v>
      </c>
      <c r="R18">
        <v>81</v>
      </c>
    </row>
    <row r="19" spans="1:18">
      <c r="A19" s="28">
        <v>4</v>
      </c>
      <c r="B19" s="57">
        <f>'perkelas 8'!B19</f>
        <v>17187650</v>
      </c>
      <c r="C19" s="58" t="str">
        <f>'perkelas 8'!C19</f>
        <v>ANATASYA RUQOYATUL ULFIYAH</v>
      </c>
      <c r="D19" s="57" t="str">
        <f>'perkelas 8'!D19</f>
        <v>8-A</v>
      </c>
      <c r="E19" s="57">
        <f>'perkelas 8'!E19</f>
        <v>82</v>
      </c>
      <c r="F19" s="57">
        <f>'perkelas 8'!F19</f>
        <v>73</v>
      </c>
      <c r="G19" s="57">
        <f>'perkelas 8'!G19</f>
        <v>68</v>
      </c>
      <c r="H19" s="57">
        <f>'perkelas 8'!H19</f>
        <v>73</v>
      </c>
      <c r="I19" s="57">
        <f>'perkelas 8'!I19</f>
        <v>64</v>
      </c>
      <c r="J19" s="57">
        <f>'perkelas 8'!J19</f>
        <v>47</v>
      </c>
      <c r="K19" s="57">
        <f>'perkelas 8'!K19</f>
        <v>83</v>
      </c>
      <c r="L19" s="57">
        <f>'perkelas 8'!L19</f>
        <v>63</v>
      </c>
      <c r="M19" s="57">
        <f>'perkelas 8'!M19</f>
        <v>75</v>
      </c>
      <c r="N19" s="57">
        <f>'perkelas 8'!N19</f>
        <v>90</v>
      </c>
      <c r="O19" s="57">
        <f>'perkelas 8'!O19</f>
        <v>83</v>
      </c>
      <c r="P19" s="57">
        <f t="shared" si="0"/>
        <v>801</v>
      </c>
      <c r="Q19" s="57">
        <f t="shared" si="1"/>
        <v>72.8181818181818</v>
      </c>
      <c r="R19">
        <v>79</v>
      </c>
    </row>
    <row r="20" spans="1:18">
      <c r="A20" s="56">
        <v>5</v>
      </c>
      <c r="B20" s="57">
        <f>'perkelas 8'!B20</f>
        <v>17187524</v>
      </c>
      <c r="C20" s="58" t="str">
        <f>'perkelas 8'!C20</f>
        <v>ANNASYA NAELA RAMADHANI</v>
      </c>
      <c r="D20" s="57" t="str">
        <f>'perkelas 8'!D20</f>
        <v>8-A</v>
      </c>
      <c r="E20" s="57">
        <f>'perkelas 8'!E20</f>
        <v>90</v>
      </c>
      <c r="F20" s="57">
        <f>'perkelas 8'!F20</f>
        <v>82</v>
      </c>
      <c r="G20" s="57">
        <f>'perkelas 8'!G20</f>
        <v>85</v>
      </c>
      <c r="H20" s="57">
        <f>'perkelas 8'!H20</f>
        <v>77</v>
      </c>
      <c r="I20" s="57">
        <f>'perkelas 8'!I20</f>
        <v>64</v>
      </c>
      <c r="J20" s="57">
        <f>'perkelas 8'!J20</f>
        <v>62</v>
      </c>
      <c r="K20" s="57">
        <f>'perkelas 8'!K20</f>
        <v>83</v>
      </c>
      <c r="L20" s="57">
        <f>'perkelas 8'!L20</f>
        <v>82</v>
      </c>
      <c r="M20" s="57">
        <f>'perkelas 8'!M20</f>
        <v>86</v>
      </c>
      <c r="N20" s="57">
        <f>'perkelas 8'!N20</f>
        <v>85</v>
      </c>
      <c r="O20" s="57">
        <f>'perkelas 8'!O20</f>
        <v>92</v>
      </c>
      <c r="P20" s="57">
        <f t="shared" si="0"/>
        <v>888</v>
      </c>
      <c r="Q20" s="57">
        <f t="shared" si="1"/>
        <v>80.7272727272727</v>
      </c>
      <c r="R20">
        <v>23</v>
      </c>
    </row>
    <row r="21" spans="1:18">
      <c r="A21" s="28">
        <v>6</v>
      </c>
      <c r="B21" s="57">
        <f>'perkelas 8'!B21</f>
        <v>17187555</v>
      </c>
      <c r="C21" s="58" t="str">
        <f>'perkelas 8'!C21</f>
        <v>ARIEF RAHMAN HAKIM</v>
      </c>
      <c r="D21" s="57" t="str">
        <f>'perkelas 8'!D21</f>
        <v>8-A</v>
      </c>
      <c r="E21" s="57">
        <f>'perkelas 8'!E21</f>
        <v>87</v>
      </c>
      <c r="F21" s="57">
        <f>'perkelas 8'!F21</f>
        <v>79</v>
      </c>
      <c r="G21" s="57">
        <f>'perkelas 8'!G21</f>
        <v>85</v>
      </c>
      <c r="H21" s="57">
        <f>'perkelas 8'!H21</f>
        <v>62</v>
      </c>
      <c r="I21" s="57">
        <f>'perkelas 8'!I21</f>
        <v>46</v>
      </c>
      <c r="J21" s="57">
        <f>'perkelas 8'!J21</f>
        <v>60</v>
      </c>
      <c r="K21" s="57">
        <f>'perkelas 8'!K21</f>
        <v>78</v>
      </c>
      <c r="L21" s="57">
        <f>'perkelas 8'!L21</f>
        <v>83</v>
      </c>
      <c r="M21" s="57">
        <f>'perkelas 8'!M21</f>
        <v>97</v>
      </c>
      <c r="N21" s="57">
        <f>'perkelas 8'!N21</f>
        <v>88</v>
      </c>
      <c r="O21" s="57">
        <f>'perkelas 8'!O21</f>
        <v>92</v>
      </c>
      <c r="P21" s="57">
        <f t="shared" si="0"/>
        <v>857</v>
      </c>
      <c r="Q21" s="57">
        <f t="shared" si="1"/>
        <v>77.9090909090909</v>
      </c>
      <c r="R21">
        <v>45</v>
      </c>
    </row>
    <row r="22" spans="1:18">
      <c r="A22" s="56">
        <v>7</v>
      </c>
      <c r="B22" s="57">
        <f>'perkelas 8'!B22</f>
        <v>17187655</v>
      </c>
      <c r="C22" s="58" t="str">
        <f>'perkelas 8'!C22</f>
        <v>DEVY SALSABILA</v>
      </c>
      <c r="D22" s="57" t="str">
        <f>'perkelas 8'!D22</f>
        <v>8-A</v>
      </c>
      <c r="E22" s="57">
        <f>'perkelas 8'!E22</f>
        <v>93</v>
      </c>
      <c r="F22" s="57">
        <f>'perkelas 8'!F22</f>
        <v>90</v>
      </c>
      <c r="G22" s="57">
        <f>'perkelas 8'!G22</f>
        <v>85</v>
      </c>
      <c r="H22" s="57">
        <f>'perkelas 8'!H22</f>
        <v>78</v>
      </c>
      <c r="I22" s="57">
        <f>'perkelas 8'!I22</f>
        <v>88</v>
      </c>
      <c r="J22" s="57">
        <f>'perkelas 8'!J22</f>
        <v>60</v>
      </c>
      <c r="K22" s="57">
        <f>'perkelas 8'!K22</f>
        <v>92</v>
      </c>
      <c r="L22" s="57">
        <f>'perkelas 8'!L22</f>
        <v>83</v>
      </c>
      <c r="M22" s="57">
        <f>'perkelas 8'!M22</f>
        <v>83</v>
      </c>
      <c r="N22" s="57">
        <f>'perkelas 8'!N22</f>
        <v>81</v>
      </c>
      <c r="O22" s="57">
        <f>'perkelas 8'!O22</f>
        <v>97</v>
      </c>
      <c r="P22" s="57">
        <f t="shared" si="0"/>
        <v>930</v>
      </c>
      <c r="Q22" s="57">
        <f t="shared" si="1"/>
        <v>84.5454545454545</v>
      </c>
      <c r="R22">
        <v>7</v>
      </c>
    </row>
    <row r="23" spans="1:18">
      <c r="A23" s="28">
        <v>8</v>
      </c>
      <c r="B23" s="57">
        <f>'perkelas 8'!B23</f>
        <v>17187591</v>
      </c>
      <c r="C23" s="58" t="str">
        <f>'perkelas 8'!C23</f>
        <v>DWIKI ADITYA RABBANI</v>
      </c>
      <c r="D23" s="57" t="str">
        <f>'perkelas 8'!D23</f>
        <v>8-A</v>
      </c>
      <c r="E23" s="57">
        <f>'perkelas 8'!E23</f>
        <v>90</v>
      </c>
      <c r="F23" s="57">
        <f>'perkelas 8'!F23</f>
        <v>80</v>
      </c>
      <c r="G23" s="57">
        <f>'perkelas 8'!G23</f>
        <v>83</v>
      </c>
      <c r="H23" s="57">
        <f>'perkelas 8'!H23</f>
        <v>77</v>
      </c>
      <c r="I23" s="57">
        <f>'perkelas 8'!I23</f>
        <v>70</v>
      </c>
      <c r="J23" s="57">
        <f>'perkelas 8'!J23</f>
        <v>54</v>
      </c>
      <c r="K23" s="57">
        <f>'perkelas 8'!K23</f>
        <v>82</v>
      </c>
      <c r="L23" s="57">
        <f>'perkelas 8'!L23</f>
        <v>83</v>
      </c>
      <c r="M23" s="57">
        <f>'perkelas 8'!M23</f>
        <v>89</v>
      </c>
      <c r="N23" s="57">
        <f>'perkelas 8'!N23</f>
        <v>85</v>
      </c>
      <c r="O23" s="57">
        <f>'perkelas 8'!O23</f>
        <v>93</v>
      </c>
      <c r="P23" s="57">
        <f t="shared" si="0"/>
        <v>886</v>
      </c>
      <c r="Q23" s="57">
        <f t="shared" si="1"/>
        <v>80.5454545454545</v>
      </c>
      <c r="R23">
        <v>25</v>
      </c>
    </row>
    <row r="24" spans="1:18">
      <c r="A24" s="56">
        <v>9</v>
      </c>
      <c r="B24" s="57">
        <f>'perkelas 8'!B24</f>
        <v>17187592</v>
      </c>
      <c r="C24" s="58" t="str">
        <f>'perkelas 8'!C24</f>
        <v>EKA ARDELIA</v>
      </c>
      <c r="D24" s="57" t="str">
        <f>'perkelas 8'!D24</f>
        <v>8-A</v>
      </c>
      <c r="E24" s="57">
        <f>'perkelas 8'!E24</f>
        <v>90</v>
      </c>
      <c r="F24" s="57">
        <f>'perkelas 8'!F24</f>
        <v>77</v>
      </c>
      <c r="G24" s="57">
        <f>'perkelas 8'!G24</f>
        <v>85</v>
      </c>
      <c r="H24" s="57">
        <f>'perkelas 8'!H24</f>
        <v>91</v>
      </c>
      <c r="I24" s="57">
        <f>'perkelas 8'!I24</f>
        <v>64</v>
      </c>
      <c r="J24" s="57">
        <f>'perkelas 8'!J24</f>
        <v>55</v>
      </c>
      <c r="K24" s="57">
        <f>'perkelas 8'!K24</f>
        <v>85</v>
      </c>
      <c r="L24" s="57">
        <f>'perkelas 8'!L24</f>
        <v>70</v>
      </c>
      <c r="M24" s="57">
        <f>'perkelas 8'!M24</f>
        <v>81</v>
      </c>
      <c r="N24" s="57">
        <f>'perkelas 8'!N24</f>
        <v>90</v>
      </c>
      <c r="O24" s="57">
        <f>'perkelas 8'!O24</f>
        <v>85</v>
      </c>
      <c r="P24" s="57">
        <f t="shared" si="0"/>
        <v>873</v>
      </c>
      <c r="Q24" s="57">
        <f t="shared" si="1"/>
        <v>79.3636363636364</v>
      </c>
      <c r="R24">
        <v>36</v>
      </c>
    </row>
    <row r="25" spans="1:18">
      <c r="A25" s="28">
        <v>10</v>
      </c>
      <c r="B25" s="57">
        <f>'perkelas 8'!B25</f>
        <v>17187619</v>
      </c>
      <c r="C25" s="58" t="str">
        <f>'perkelas 8'!C25</f>
        <v>EKA NUR LAILA FITRIA</v>
      </c>
      <c r="D25" s="57" t="str">
        <f>'perkelas 8'!D25</f>
        <v>8-A</v>
      </c>
      <c r="E25" s="57">
        <f>'perkelas 8'!E25</f>
        <v>88</v>
      </c>
      <c r="F25" s="57">
        <f>'perkelas 8'!F25</f>
        <v>80</v>
      </c>
      <c r="G25" s="57">
        <f>'perkelas 8'!G25</f>
        <v>80</v>
      </c>
      <c r="H25" s="57">
        <f>'perkelas 8'!H25</f>
        <v>55</v>
      </c>
      <c r="I25" s="57">
        <f>'perkelas 8'!I25</f>
        <v>64</v>
      </c>
      <c r="J25" s="57">
        <f>'perkelas 8'!J25</f>
        <v>57</v>
      </c>
      <c r="K25" s="57">
        <f>'perkelas 8'!K25</f>
        <v>75</v>
      </c>
      <c r="L25" s="57">
        <f>'perkelas 8'!L25</f>
        <v>73</v>
      </c>
      <c r="M25" s="57">
        <f>'perkelas 8'!M25</f>
        <v>83</v>
      </c>
      <c r="N25" s="57">
        <f>'perkelas 8'!N25</f>
        <v>90</v>
      </c>
      <c r="O25" s="57">
        <f>'perkelas 8'!O25</f>
        <v>93</v>
      </c>
      <c r="P25" s="57">
        <f t="shared" si="0"/>
        <v>838</v>
      </c>
      <c r="Q25" s="57">
        <f t="shared" si="1"/>
        <v>76.1818181818182</v>
      </c>
      <c r="R25">
        <v>59</v>
      </c>
    </row>
    <row r="26" spans="1:18">
      <c r="A26" s="56">
        <v>11</v>
      </c>
      <c r="B26" s="57">
        <f>'perkelas 8'!B26</f>
        <v>17187620</v>
      </c>
      <c r="C26" s="58" t="str">
        <f>'perkelas 8'!C26</f>
        <v>ELINDA UMI KHASANAH</v>
      </c>
      <c r="D26" s="57" t="str">
        <f>'perkelas 8'!D26</f>
        <v>8-A</v>
      </c>
      <c r="E26" s="57">
        <f>'perkelas 8'!E26</f>
        <v>92</v>
      </c>
      <c r="F26" s="57">
        <f>'perkelas 8'!F26</f>
        <v>77</v>
      </c>
      <c r="G26" s="57">
        <f>'perkelas 8'!G26</f>
        <v>80</v>
      </c>
      <c r="H26" s="57">
        <f>'perkelas 8'!H26</f>
        <v>73</v>
      </c>
      <c r="I26" s="57">
        <f>'perkelas 8'!I26</f>
        <v>79</v>
      </c>
      <c r="J26" s="57">
        <f>'perkelas 8'!J26</f>
        <v>69</v>
      </c>
      <c r="K26" s="57">
        <f>'perkelas 8'!K26</f>
        <v>73</v>
      </c>
      <c r="L26" s="57">
        <f>'perkelas 8'!L26</f>
        <v>82</v>
      </c>
      <c r="M26" s="57">
        <f>'perkelas 8'!M26</f>
        <v>85</v>
      </c>
      <c r="N26" s="57">
        <f>'perkelas 8'!N26</f>
        <v>87</v>
      </c>
      <c r="O26" s="57">
        <f>'perkelas 8'!O26</f>
        <v>97</v>
      </c>
      <c r="P26" s="57">
        <f t="shared" si="0"/>
        <v>894</v>
      </c>
      <c r="Q26" s="57">
        <f t="shared" si="1"/>
        <v>81.2727272727273</v>
      </c>
      <c r="R26">
        <v>22</v>
      </c>
    </row>
    <row r="27" spans="1:18">
      <c r="A27" s="28">
        <v>12</v>
      </c>
      <c r="B27" s="57">
        <f>'perkelas 8'!B27</f>
        <v>17187528</v>
      </c>
      <c r="C27" s="58" t="str">
        <f>'perkelas 8'!C27</f>
        <v>EVA NOVIA FITRIANI</v>
      </c>
      <c r="D27" s="57" t="str">
        <f>'perkelas 8'!D27</f>
        <v>8-A</v>
      </c>
      <c r="E27" s="57">
        <f>'perkelas 8'!E27</f>
        <v>88</v>
      </c>
      <c r="F27" s="57">
        <f>'perkelas 8'!F27</f>
        <v>72</v>
      </c>
      <c r="G27" s="57">
        <f>'perkelas 8'!G27</f>
        <v>68</v>
      </c>
      <c r="H27" s="57">
        <f>'perkelas 8'!H27</f>
        <v>65</v>
      </c>
      <c r="I27" s="57">
        <f>'perkelas 8'!I27</f>
        <v>58</v>
      </c>
      <c r="J27" s="57">
        <f>'perkelas 8'!J27</f>
        <v>59</v>
      </c>
      <c r="K27" s="57">
        <f>'perkelas 8'!K27</f>
        <v>78</v>
      </c>
      <c r="L27" s="57">
        <f>'perkelas 8'!L27</f>
        <v>80</v>
      </c>
      <c r="M27" s="57">
        <f>'perkelas 8'!M27</f>
        <v>74</v>
      </c>
      <c r="N27" s="57">
        <f>'perkelas 8'!N27</f>
        <v>78</v>
      </c>
      <c r="O27" s="57">
        <f>'perkelas 8'!O27</f>
        <v>87</v>
      </c>
      <c r="P27" s="57">
        <f t="shared" si="0"/>
        <v>807</v>
      </c>
      <c r="Q27" s="57">
        <f t="shared" si="1"/>
        <v>73.3636363636364</v>
      </c>
      <c r="R27">
        <v>74</v>
      </c>
    </row>
    <row r="28" spans="1:18">
      <c r="A28" s="56">
        <v>13</v>
      </c>
      <c r="B28" s="57">
        <f>'perkelas 8'!B28</f>
        <v>17187558</v>
      </c>
      <c r="C28" s="58" t="str">
        <f>'perkelas 8'!C28</f>
        <v>FARIKHUL LAILI FITRIANI</v>
      </c>
      <c r="D28" s="57" t="str">
        <f>'perkelas 8'!D28</f>
        <v>8-A</v>
      </c>
      <c r="E28" s="57">
        <f>'perkelas 8'!E28</f>
        <v>97</v>
      </c>
      <c r="F28" s="57">
        <f>'perkelas 8'!F28</f>
        <v>82</v>
      </c>
      <c r="G28" s="57">
        <f>'perkelas 8'!G28</f>
        <v>85</v>
      </c>
      <c r="H28" s="57">
        <f>'perkelas 8'!H28</f>
        <v>87</v>
      </c>
      <c r="I28" s="57">
        <f>'perkelas 8'!I28</f>
        <v>82</v>
      </c>
      <c r="J28" s="57">
        <f>'perkelas 8'!J28</f>
        <v>72</v>
      </c>
      <c r="K28" s="57">
        <f>'perkelas 8'!K28</f>
        <v>88</v>
      </c>
      <c r="L28" s="57">
        <f>'perkelas 8'!L28</f>
        <v>92</v>
      </c>
      <c r="M28" s="57">
        <f>'perkelas 8'!M28</f>
        <v>87</v>
      </c>
      <c r="N28" s="57">
        <f>'perkelas 8'!N28</f>
        <v>96</v>
      </c>
      <c r="O28" s="57">
        <f>'perkelas 8'!O28</f>
        <v>97</v>
      </c>
      <c r="P28" s="57">
        <f t="shared" si="0"/>
        <v>965</v>
      </c>
      <c r="Q28" s="57">
        <f t="shared" si="1"/>
        <v>87.7272727272727</v>
      </c>
      <c r="R28">
        <v>4</v>
      </c>
    </row>
    <row r="29" spans="1:18">
      <c r="A29" s="28">
        <v>14</v>
      </c>
      <c r="B29" s="57">
        <f>'perkelas 8'!B29</f>
        <v>17187725</v>
      </c>
      <c r="C29" s="58" t="str">
        <f>'perkelas 8'!C29</f>
        <v>IZZATUL MUAFIROH</v>
      </c>
      <c r="D29" s="57" t="str">
        <f>'perkelas 8'!D29</f>
        <v>8-A</v>
      </c>
      <c r="E29" s="57">
        <f>'perkelas 8'!E29</f>
        <v>90</v>
      </c>
      <c r="F29" s="57">
        <f>'perkelas 8'!F29</f>
        <v>75</v>
      </c>
      <c r="G29" s="57">
        <f>'perkelas 8'!G29</f>
        <v>85</v>
      </c>
      <c r="H29" s="57">
        <f>'perkelas 8'!H29</f>
        <v>62</v>
      </c>
      <c r="I29" s="57">
        <f>'perkelas 8'!I29</f>
        <v>85</v>
      </c>
      <c r="J29" s="57">
        <f>'perkelas 8'!J29</f>
        <v>65</v>
      </c>
      <c r="K29" s="57">
        <f>'perkelas 8'!K29</f>
        <v>80</v>
      </c>
      <c r="L29" s="57">
        <f>'perkelas 8'!L29</f>
        <v>85</v>
      </c>
      <c r="M29" s="57">
        <f>'perkelas 8'!M29</f>
        <v>78</v>
      </c>
      <c r="N29" s="57">
        <f>'perkelas 8'!N29</f>
        <v>85</v>
      </c>
      <c r="O29" s="57">
        <f>'perkelas 8'!O29</f>
        <v>95</v>
      </c>
      <c r="P29" s="57">
        <f t="shared" si="0"/>
        <v>885</v>
      </c>
      <c r="Q29" s="57">
        <f t="shared" si="1"/>
        <v>80.4545454545455</v>
      </c>
      <c r="R29">
        <v>26</v>
      </c>
    </row>
    <row r="30" spans="1:18">
      <c r="A30" s="56">
        <v>15</v>
      </c>
      <c r="B30" s="57">
        <f>'perkelas 8'!B30</f>
        <v>17187601</v>
      </c>
      <c r="C30" s="58" t="str">
        <f>'perkelas 8'!C30</f>
        <v>MAYVA WULANDARI</v>
      </c>
      <c r="D30" s="57" t="str">
        <f>'perkelas 8'!D30</f>
        <v>8-A</v>
      </c>
      <c r="E30" s="57">
        <f>'perkelas 8'!E30</f>
        <v>82</v>
      </c>
      <c r="F30" s="57">
        <f>'perkelas 8'!F30</f>
        <v>90</v>
      </c>
      <c r="G30" s="57">
        <f>'perkelas 8'!G30</f>
        <v>70</v>
      </c>
      <c r="H30" s="57">
        <f>'perkelas 8'!H30</f>
        <v>80</v>
      </c>
      <c r="I30" s="57">
        <f>'perkelas 8'!I30</f>
        <v>58</v>
      </c>
      <c r="J30" s="57">
        <f>'perkelas 8'!J30</f>
        <v>60</v>
      </c>
      <c r="K30" s="57">
        <f>'perkelas 8'!K30</f>
        <v>77</v>
      </c>
      <c r="L30" s="57">
        <f>'perkelas 8'!L30</f>
        <v>75</v>
      </c>
      <c r="M30" s="57">
        <f>'perkelas 8'!M30</f>
        <v>78</v>
      </c>
      <c r="N30" s="57">
        <f>'perkelas 8'!N30</f>
        <v>85</v>
      </c>
      <c r="O30" s="57">
        <f>'perkelas 8'!O30</f>
        <v>92</v>
      </c>
      <c r="P30" s="57">
        <f t="shared" si="0"/>
        <v>847</v>
      </c>
      <c r="Q30" s="57">
        <f t="shared" si="1"/>
        <v>77</v>
      </c>
      <c r="R30">
        <v>53</v>
      </c>
    </row>
    <row r="31" spans="1:18">
      <c r="A31" s="28">
        <v>16</v>
      </c>
      <c r="B31" s="57">
        <f>'perkelas 8'!B31</f>
        <v>17187664</v>
      </c>
      <c r="C31" s="58" t="str">
        <f>'perkelas 8'!C31</f>
        <v>MIYA HANDAYANI</v>
      </c>
      <c r="D31" s="57" t="str">
        <f>'perkelas 8'!D31</f>
        <v>8-A</v>
      </c>
      <c r="E31" s="57">
        <f>'perkelas 8'!E31</f>
        <v>87</v>
      </c>
      <c r="F31" s="57">
        <f>'perkelas 8'!F31</f>
        <v>67</v>
      </c>
      <c r="G31" s="57">
        <f>'perkelas 8'!G31</f>
        <v>70</v>
      </c>
      <c r="H31" s="57">
        <f>'perkelas 8'!H31</f>
        <v>58</v>
      </c>
      <c r="I31" s="57">
        <f>'perkelas 8'!I31</f>
        <v>58</v>
      </c>
      <c r="J31" s="57">
        <f>'perkelas 8'!J31</f>
        <v>60</v>
      </c>
      <c r="K31" s="57">
        <f>'perkelas 8'!K31</f>
        <v>77</v>
      </c>
      <c r="L31" s="57">
        <f>'perkelas 8'!L31</f>
        <v>75</v>
      </c>
      <c r="M31" s="57">
        <f>'perkelas 8'!M31</f>
        <v>85</v>
      </c>
      <c r="N31" s="57">
        <f>'perkelas 8'!N31</f>
        <v>95</v>
      </c>
      <c r="O31" s="57">
        <f>'perkelas 8'!O31</f>
        <v>88</v>
      </c>
      <c r="P31" s="57">
        <f t="shared" si="0"/>
        <v>820</v>
      </c>
      <c r="Q31" s="57">
        <f t="shared" si="1"/>
        <v>74.5454545454545</v>
      </c>
      <c r="R31">
        <v>68</v>
      </c>
    </row>
    <row r="32" spans="1:18">
      <c r="A32" s="56">
        <v>17</v>
      </c>
      <c r="B32" s="57">
        <f>'perkelas 8'!B32</f>
        <v>17187532</v>
      </c>
      <c r="C32" s="58" t="str">
        <f>'perkelas 8'!C32</f>
        <v>MOHAMMAD ASIF JAELANI</v>
      </c>
      <c r="D32" s="57" t="str">
        <f>'perkelas 8'!D32</f>
        <v>8-A</v>
      </c>
      <c r="E32" s="57">
        <f>'perkelas 8'!E32</f>
        <v>85</v>
      </c>
      <c r="F32" s="57">
        <f>'perkelas 8'!F32</f>
        <v>87</v>
      </c>
      <c r="G32" s="57">
        <f>'perkelas 8'!G32</f>
        <v>78</v>
      </c>
      <c r="H32" s="57">
        <f>'perkelas 8'!H32</f>
        <v>57</v>
      </c>
      <c r="I32" s="57">
        <f>'perkelas 8'!I32</f>
        <v>91</v>
      </c>
      <c r="J32" s="57">
        <f>'perkelas 8'!J32</f>
        <v>70</v>
      </c>
      <c r="K32" s="57">
        <f>'perkelas 8'!K32</f>
        <v>87</v>
      </c>
      <c r="L32" s="57">
        <f>'perkelas 8'!L32</f>
        <v>65</v>
      </c>
      <c r="M32" s="57">
        <f>'perkelas 8'!M32</f>
        <v>89</v>
      </c>
      <c r="N32" s="57">
        <f>'perkelas 8'!N32</f>
        <v>71</v>
      </c>
      <c r="O32" s="57">
        <f>'perkelas 8'!O32</f>
        <v>93</v>
      </c>
      <c r="P32" s="57">
        <f t="shared" si="0"/>
        <v>873</v>
      </c>
      <c r="Q32" s="57">
        <f t="shared" si="1"/>
        <v>79.3636363636364</v>
      </c>
      <c r="R32">
        <v>36</v>
      </c>
    </row>
    <row r="33" spans="1:18">
      <c r="A33" s="28">
        <v>18</v>
      </c>
      <c r="B33" s="57">
        <f>'perkelas 8'!B33</f>
        <v>17187726</v>
      </c>
      <c r="C33" s="58" t="str">
        <f>'perkelas 8'!C33</f>
        <v>MUHAMAD ARIF FAHRUDIN</v>
      </c>
      <c r="D33" s="57" t="str">
        <f>'perkelas 8'!D33</f>
        <v>8-A</v>
      </c>
      <c r="E33" s="57">
        <f>'perkelas 8'!E33</f>
        <v>78</v>
      </c>
      <c r="F33" s="57">
        <f>'perkelas 8'!F33</f>
        <v>73</v>
      </c>
      <c r="G33" s="57">
        <f>'perkelas 8'!G33</f>
        <v>82</v>
      </c>
      <c r="H33" s="57">
        <f>'perkelas 8'!H33</f>
        <v>62</v>
      </c>
      <c r="I33" s="57">
        <f>'perkelas 8'!I33</f>
        <v>70</v>
      </c>
      <c r="J33" s="57">
        <f>'perkelas 8'!J33</f>
        <v>59</v>
      </c>
      <c r="K33" s="57">
        <f>'perkelas 8'!K33</f>
        <v>88</v>
      </c>
      <c r="L33" s="57">
        <f>'perkelas 8'!L33</f>
        <v>67</v>
      </c>
      <c r="M33" s="57">
        <f>'perkelas 8'!M33</f>
        <v>87</v>
      </c>
      <c r="N33" s="57">
        <f>'perkelas 8'!N33</f>
        <v>75</v>
      </c>
      <c r="O33" s="57">
        <f>'perkelas 8'!O33</f>
        <v>88</v>
      </c>
      <c r="P33" s="57">
        <f t="shared" si="0"/>
        <v>829</v>
      </c>
      <c r="Q33" s="57">
        <f t="shared" si="1"/>
        <v>75.3636363636364</v>
      </c>
      <c r="R33">
        <v>63</v>
      </c>
    </row>
    <row r="34" spans="1:18">
      <c r="A34" s="56">
        <v>19</v>
      </c>
      <c r="B34" s="57">
        <f>'perkelas 8'!B34</f>
        <v>17187568</v>
      </c>
      <c r="C34" s="58" t="str">
        <f>'perkelas 8'!C34</f>
        <v>MUHAMMAD IVAN DWI RAMADHANI</v>
      </c>
      <c r="D34" s="57" t="str">
        <f>'perkelas 8'!D34</f>
        <v>8-A</v>
      </c>
      <c r="E34" s="57">
        <f>'perkelas 8'!E34</f>
        <v>82</v>
      </c>
      <c r="F34" s="57">
        <f>'perkelas 8'!F34</f>
        <v>72</v>
      </c>
      <c r="G34" s="57">
        <f>'perkelas 8'!G34</f>
        <v>80</v>
      </c>
      <c r="H34" s="57">
        <f>'perkelas 8'!H34</f>
        <v>60</v>
      </c>
      <c r="I34" s="57">
        <f>'perkelas 8'!I34</f>
        <v>79</v>
      </c>
      <c r="J34" s="57">
        <f>'perkelas 8'!J34</f>
        <v>50</v>
      </c>
      <c r="K34" s="57">
        <f>'perkelas 8'!K34</f>
        <v>88</v>
      </c>
      <c r="L34" s="57">
        <f>'perkelas 8'!L34</f>
        <v>72</v>
      </c>
      <c r="M34" s="57">
        <f>'perkelas 8'!M34</f>
        <v>91</v>
      </c>
      <c r="N34" s="57">
        <f>'perkelas 8'!N34</f>
        <v>86</v>
      </c>
      <c r="O34" s="57">
        <f>'perkelas 8'!O34</f>
        <v>88</v>
      </c>
      <c r="P34" s="57">
        <f t="shared" si="0"/>
        <v>848</v>
      </c>
      <c r="Q34" s="57">
        <f t="shared" si="1"/>
        <v>77.0909090909091</v>
      </c>
      <c r="R34">
        <v>50</v>
      </c>
    </row>
    <row r="35" spans="1:18">
      <c r="A35" s="28">
        <v>20</v>
      </c>
      <c r="B35" s="57">
        <f>'perkelas 8'!B35</f>
        <v>17187729</v>
      </c>
      <c r="C35" s="58" t="str">
        <f>'perkelas 8'!C35</f>
        <v>MUHAMMAD LUBAB ARDANI</v>
      </c>
      <c r="D35" s="57" t="str">
        <f>'perkelas 8'!D35</f>
        <v>8-A</v>
      </c>
      <c r="E35" s="57">
        <f>'perkelas 8'!E35</f>
        <v>88</v>
      </c>
      <c r="F35" s="57">
        <f>'perkelas 8'!F35</f>
        <v>73</v>
      </c>
      <c r="G35" s="57">
        <f>'perkelas 8'!G35</f>
        <v>85</v>
      </c>
      <c r="H35" s="57">
        <f>'perkelas 8'!H35</f>
        <v>53</v>
      </c>
      <c r="I35" s="57">
        <f>'perkelas 8'!I35</f>
        <v>82</v>
      </c>
      <c r="J35" s="57">
        <f>'perkelas 8'!J35</f>
        <v>49</v>
      </c>
      <c r="K35" s="57">
        <f>'perkelas 8'!K35</f>
        <v>82</v>
      </c>
      <c r="L35" s="57">
        <f>'perkelas 8'!L35</f>
        <v>78</v>
      </c>
      <c r="M35" s="57">
        <f>'perkelas 8'!M35</f>
        <v>70</v>
      </c>
      <c r="N35" s="57">
        <f>'perkelas 8'!N35</f>
        <v>70</v>
      </c>
      <c r="O35" s="57">
        <f>'perkelas 8'!O35</f>
        <v>88</v>
      </c>
      <c r="P35" s="57">
        <f t="shared" si="0"/>
        <v>818</v>
      </c>
      <c r="Q35" s="57">
        <f t="shared" si="1"/>
        <v>74.3636363636364</v>
      </c>
      <c r="R35">
        <v>69</v>
      </c>
    </row>
    <row r="36" spans="1:18">
      <c r="A36" s="56">
        <v>21</v>
      </c>
      <c r="B36" s="57">
        <f>'perkelas 8'!B36</f>
        <v>17187731</v>
      </c>
      <c r="C36" s="58" t="str">
        <f>'perkelas 8'!C36</f>
        <v>MUHAMMAD ZAKKI FUADI</v>
      </c>
      <c r="D36" s="57" t="str">
        <f>'perkelas 8'!D36</f>
        <v>8-A</v>
      </c>
      <c r="E36" s="57">
        <f>'perkelas 8'!E36</f>
        <v>88</v>
      </c>
      <c r="F36" s="57">
        <f>'perkelas 8'!F36</f>
        <v>75</v>
      </c>
      <c r="G36" s="57">
        <f>'perkelas 8'!G36</f>
        <v>92</v>
      </c>
      <c r="H36" s="57">
        <f>'perkelas 8'!H36</f>
        <v>75</v>
      </c>
      <c r="I36" s="57">
        <f>'perkelas 8'!I36</f>
        <v>94</v>
      </c>
      <c r="J36" s="57">
        <f>'perkelas 8'!J36</f>
        <v>65</v>
      </c>
      <c r="K36" s="57">
        <f>'perkelas 8'!K36</f>
        <v>70</v>
      </c>
      <c r="L36" s="57">
        <f>'perkelas 8'!L36</f>
        <v>77</v>
      </c>
      <c r="M36" s="57">
        <f>'perkelas 8'!M36</f>
        <v>89</v>
      </c>
      <c r="N36" s="57">
        <f>'perkelas 8'!N36</f>
        <v>93</v>
      </c>
      <c r="O36" s="57">
        <f>'perkelas 8'!O36</f>
        <v>92</v>
      </c>
      <c r="P36" s="57">
        <f t="shared" si="0"/>
        <v>910</v>
      </c>
      <c r="Q36" s="57">
        <f t="shared" si="1"/>
        <v>82.7272727272727</v>
      </c>
      <c r="R36">
        <v>14</v>
      </c>
    </row>
    <row r="37" spans="1:18">
      <c r="A37" s="28">
        <v>22</v>
      </c>
      <c r="B37" s="57">
        <f>'perkelas 8'!B37</f>
        <v>17187635</v>
      </c>
      <c r="C37" s="58" t="str">
        <f>'perkelas 8'!C37</f>
        <v>NAJWA ALIA SAFIRA</v>
      </c>
      <c r="D37" s="57" t="str">
        <f>'perkelas 8'!D37</f>
        <v>8-A</v>
      </c>
      <c r="E37" s="57">
        <f>'perkelas 8'!E37</f>
        <v>82</v>
      </c>
      <c r="F37" s="57">
        <f>'perkelas 8'!F37</f>
        <v>80</v>
      </c>
      <c r="G37" s="57">
        <f>'perkelas 8'!G37</f>
        <v>75</v>
      </c>
      <c r="H37" s="57">
        <f>'perkelas 8'!H37</f>
        <v>77</v>
      </c>
      <c r="I37" s="57">
        <f>'perkelas 8'!I37</f>
        <v>79</v>
      </c>
      <c r="J37" s="57">
        <f>'perkelas 8'!J37</f>
        <v>55</v>
      </c>
      <c r="K37" s="57">
        <f>'perkelas 8'!K37</f>
        <v>83</v>
      </c>
      <c r="L37" s="57">
        <f>'perkelas 8'!L37</f>
        <v>75</v>
      </c>
      <c r="M37" s="57">
        <f>'perkelas 8'!M37</f>
        <v>73</v>
      </c>
      <c r="N37" s="57">
        <f>'perkelas 8'!N37</f>
        <v>83</v>
      </c>
      <c r="O37" s="57">
        <f>'perkelas 8'!O37</f>
        <v>88</v>
      </c>
      <c r="P37" s="57">
        <f t="shared" si="0"/>
        <v>850</v>
      </c>
      <c r="Q37" s="57">
        <f t="shared" si="1"/>
        <v>77.2727272727273</v>
      </c>
      <c r="R37">
        <v>48</v>
      </c>
    </row>
    <row r="38" spans="1:18">
      <c r="A38" s="56">
        <v>23</v>
      </c>
      <c r="B38" s="57">
        <f>'perkelas 8'!B38</f>
        <v>17187606</v>
      </c>
      <c r="C38" s="58" t="str">
        <f>'perkelas 8'!C38</f>
        <v>NASTITI IVANDA APRILIANA</v>
      </c>
      <c r="D38" s="57" t="str">
        <f>'perkelas 8'!D38</f>
        <v>8-A</v>
      </c>
      <c r="E38" s="57">
        <f>'perkelas 8'!E38</f>
        <v>90</v>
      </c>
      <c r="F38" s="57">
        <f>'perkelas 8'!F38</f>
        <v>75</v>
      </c>
      <c r="G38" s="57">
        <f>'perkelas 8'!G38</f>
        <v>90</v>
      </c>
      <c r="H38" s="57">
        <f>'perkelas 8'!H38</f>
        <v>75</v>
      </c>
      <c r="I38" s="57">
        <f>'perkelas 8'!I38</f>
        <v>91</v>
      </c>
      <c r="J38" s="57">
        <f>'perkelas 8'!J38</f>
        <v>70</v>
      </c>
      <c r="K38" s="57">
        <f>'perkelas 8'!K38</f>
        <v>83</v>
      </c>
      <c r="L38" s="57">
        <f>'perkelas 8'!L38</f>
        <v>87</v>
      </c>
      <c r="M38" s="57">
        <f>'perkelas 8'!M38</f>
        <v>77</v>
      </c>
      <c r="N38" s="57">
        <f>'perkelas 8'!N38</f>
        <v>80</v>
      </c>
      <c r="O38" s="57">
        <f>'perkelas 8'!O38</f>
        <v>88</v>
      </c>
      <c r="P38" s="57">
        <f t="shared" si="0"/>
        <v>906</v>
      </c>
      <c r="Q38" s="57">
        <f t="shared" si="1"/>
        <v>82.3636363636364</v>
      </c>
      <c r="R38">
        <v>16</v>
      </c>
    </row>
    <row r="39" spans="1:18">
      <c r="A39" s="28">
        <v>24</v>
      </c>
      <c r="B39" s="57">
        <f>'perkelas 8'!B39</f>
        <v>17187538</v>
      </c>
      <c r="C39" s="58" t="str">
        <f>'perkelas 8'!C39</f>
        <v>NASYWA ADDIANING FAMZAR</v>
      </c>
      <c r="D39" s="57" t="str">
        <f>'perkelas 8'!D39</f>
        <v>8-A</v>
      </c>
      <c r="E39" s="57">
        <f>'perkelas 8'!E39</f>
        <v>98</v>
      </c>
      <c r="F39" s="57">
        <f>'perkelas 8'!F39</f>
        <v>90</v>
      </c>
      <c r="G39" s="57">
        <f>'perkelas 8'!G39</f>
        <v>85</v>
      </c>
      <c r="H39" s="57">
        <f>'perkelas 8'!H39</f>
        <v>92</v>
      </c>
      <c r="I39" s="57">
        <f>'perkelas 8'!I39</f>
        <v>82</v>
      </c>
      <c r="J39" s="57">
        <f>'perkelas 8'!J39</f>
        <v>70</v>
      </c>
      <c r="K39" s="57">
        <f>'perkelas 8'!K39</f>
        <v>95</v>
      </c>
      <c r="L39" s="57">
        <f>'perkelas 8'!L39</f>
        <v>85</v>
      </c>
      <c r="M39" s="57">
        <f>'perkelas 8'!M39</f>
        <v>95</v>
      </c>
      <c r="N39" s="57">
        <f>'perkelas 8'!N39</f>
        <v>91</v>
      </c>
      <c r="O39" s="57">
        <f>'perkelas 8'!O39</f>
        <v>88</v>
      </c>
      <c r="P39" s="57">
        <f t="shared" si="0"/>
        <v>971</v>
      </c>
      <c r="Q39" s="57">
        <f t="shared" si="1"/>
        <v>88.2727272727273</v>
      </c>
      <c r="R39">
        <v>36</v>
      </c>
    </row>
    <row r="40" spans="1:18">
      <c r="A40" s="56">
        <v>25</v>
      </c>
      <c r="B40" s="57">
        <f>'perkelas 8'!B40</f>
        <v>17187640</v>
      </c>
      <c r="C40" s="58" t="str">
        <f>'perkelas 8'!C40</f>
        <v>RATNA AYU LESTARI</v>
      </c>
      <c r="D40" s="57" t="str">
        <f>'perkelas 8'!D40</f>
        <v>8-A</v>
      </c>
      <c r="E40" s="57">
        <f>'perkelas 8'!E40</f>
        <v>93</v>
      </c>
      <c r="F40" s="57">
        <f>'perkelas 8'!F40</f>
        <v>89</v>
      </c>
      <c r="G40" s="57">
        <f>'perkelas 8'!G40</f>
        <v>87</v>
      </c>
      <c r="H40" s="57">
        <f>'perkelas 8'!H40</f>
        <v>63</v>
      </c>
      <c r="I40" s="57">
        <f>'perkelas 8'!I40</f>
        <v>85</v>
      </c>
      <c r="J40" s="57">
        <f>'perkelas 8'!J40</f>
        <v>70</v>
      </c>
      <c r="K40" s="57">
        <f>'perkelas 8'!K40</f>
        <v>78</v>
      </c>
      <c r="L40" s="57">
        <f>'perkelas 8'!L40</f>
        <v>88</v>
      </c>
      <c r="M40" s="57">
        <f>'perkelas 8'!M40</f>
        <v>91</v>
      </c>
      <c r="N40" s="57">
        <f>'perkelas 8'!N40</f>
        <v>90</v>
      </c>
      <c r="O40" s="57">
        <f>'perkelas 8'!O40</f>
        <v>90</v>
      </c>
      <c r="P40" s="57">
        <f t="shared" si="0"/>
        <v>924</v>
      </c>
      <c r="Q40" s="57">
        <f t="shared" si="1"/>
        <v>84</v>
      </c>
      <c r="R40">
        <v>9</v>
      </c>
    </row>
    <row r="41" spans="1:18">
      <c r="A41" s="28">
        <v>26</v>
      </c>
      <c r="B41" s="57">
        <f>'perkelas 8'!B41</f>
        <v>17187576</v>
      </c>
      <c r="C41" s="58" t="str">
        <f>'perkelas 8'!C41</f>
        <v>SAFIRA AMANDA MULYANINGSIH</v>
      </c>
      <c r="D41" s="57" t="str">
        <f>'perkelas 8'!D41</f>
        <v>8-A</v>
      </c>
      <c r="E41" s="57">
        <f>'perkelas 8'!E41</f>
        <v>83</v>
      </c>
      <c r="F41" s="57">
        <f>'perkelas 8'!F41</f>
        <v>75</v>
      </c>
      <c r="G41" s="57">
        <f>'perkelas 8'!G41</f>
        <v>80</v>
      </c>
      <c r="H41" s="57">
        <f>'perkelas 8'!H41</f>
        <v>82</v>
      </c>
      <c r="I41" s="57">
        <f>'perkelas 8'!I41</f>
        <v>82</v>
      </c>
      <c r="J41" s="57">
        <f>'perkelas 8'!J41</f>
        <v>60</v>
      </c>
      <c r="K41" s="57">
        <f>'perkelas 8'!K41</f>
        <v>73</v>
      </c>
      <c r="L41" s="57">
        <f>'perkelas 8'!L41</f>
        <v>80</v>
      </c>
      <c r="M41" s="57">
        <f>'perkelas 8'!M41</f>
        <v>82</v>
      </c>
      <c r="N41" s="57">
        <f>'perkelas 8'!N41</f>
        <v>92</v>
      </c>
      <c r="O41" s="57">
        <f>'perkelas 8'!O41</f>
        <v>92</v>
      </c>
      <c r="P41" s="57">
        <f t="shared" si="0"/>
        <v>881</v>
      </c>
      <c r="Q41" s="57">
        <f t="shared" si="1"/>
        <v>80.0909090909091</v>
      </c>
      <c r="R41">
        <v>29</v>
      </c>
    </row>
    <row r="42" spans="1:18">
      <c r="A42" s="56">
        <v>27</v>
      </c>
      <c r="B42" s="57">
        <f>'perkelas 8'!B42</f>
        <v>17187708</v>
      </c>
      <c r="C42" s="58" t="str">
        <f>'perkelas 8'!C42</f>
        <v>SEPTIYA RAKHMAWATI</v>
      </c>
      <c r="D42" s="57" t="str">
        <f>'perkelas 8'!D42</f>
        <v>8-A</v>
      </c>
      <c r="E42" s="57">
        <f>'perkelas 8'!E42</f>
        <v>87</v>
      </c>
      <c r="F42" s="57">
        <f>'perkelas 8'!F42</f>
        <v>80</v>
      </c>
      <c r="G42" s="57">
        <f>'perkelas 8'!G42</f>
        <v>87</v>
      </c>
      <c r="H42" s="57">
        <f>'perkelas 8'!H42</f>
        <v>65</v>
      </c>
      <c r="I42" s="57">
        <f>'perkelas 8'!I42</f>
        <v>73</v>
      </c>
      <c r="J42" s="57">
        <f>'perkelas 8'!J42</f>
        <v>74</v>
      </c>
      <c r="K42" s="57">
        <f>'perkelas 8'!K42</f>
        <v>82</v>
      </c>
      <c r="L42" s="57">
        <f>'perkelas 8'!L42</f>
        <v>72</v>
      </c>
      <c r="M42" s="57">
        <f>'perkelas 8'!M42</f>
        <v>86</v>
      </c>
      <c r="N42" s="57">
        <f>'perkelas 8'!N42</f>
        <v>85</v>
      </c>
      <c r="O42" s="57">
        <f>'perkelas 8'!O42</f>
        <v>93</v>
      </c>
      <c r="P42" s="57">
        <f t="shared" si="0"/>
        <v>884</v>
      </c>
      <c r="Q42" s="57">
        <f t="shared" si="1"/>
        <v>80.3636363636364</v>
      </c>
      <c r="R42">
        <v>27</v>
      </c>
    </row>
    <row r="43" spans="1:18">
      <c r="A43" s="28">
        <v>28</v>
      </c>
      <c r="B43" s="57">
        <f>'perkelas 8'!B43</f>
        <v>17187578</v>
      </c>
      <c r="C43" s="58" t="str">
        <f>'perkelas 8'!C43</f>
        <v>SLAMET HIDAYAT</v>
      </c>
      <c r="D43" s="57" t="str">
        <f>'perkelas 8'!D43</f>
        <v>8-A</v>
      </c>
      <c r="E43" s="57">
        <f>'perkelas 8'!E43</f>
        <v>88</v>
      </c>
      <c r="F43" s="57">
        <f>'perkelas 8'!F43</f>
        <v>85</v>
      </c>
      <c r="G43" s="57">
        <f>'perkelas 8'!G43</f>
        <v>82</v>
      </c>
      <c r="H43" s="57">
        <f>'perkelas 8'!H43</f>
        <v>77</v>
      </c>
      <c r="I43" s="57">
        <f>'perkelas 8'!I43</f>
        <v>79</v>
      </c>
      <c r="J43" s="57">
        <f>'perkelas 8'!J43</f>
        <v>64</v>
      </c>
      <c r="K43" s="57">
        <f>'perkelas 8'!K43</f>
        <v>95</v>
      </c>
      <c r="L43" s="57">
        <f>'perkelas 8'!L43</f>
        <v>80</v>
      </c>
      <c r="M43" s="57">
        <f>'perkelas 8'!M43</f>
        <v>86</v>
      </c>
      <c r="N43" s="57">
        <f>'perkelas 8'!N43</f>
        <v>78</v>
      </c>
      <c r="O43" s="57">
        <f>'perkelas 8'!O43</f>
        <v>97</v>
      </c>
      <c r="P43" s="57">
        <f t="shared" si="0"/>
        <v>911</v>
      </c>
      <c r="Q43" s="57">
        <f t="shared" si="1"/>
        <v>82.8181818181818</v>
      </c>
      <c r="R43">
        <v>13</v>
      </c>
    </row>
    <row r="44" spans="1:18">
      <c r="A44" s="56">
        <v>29</v>
      </c>
      <c r="B44" s="57">
        <f>'perkelas 8'!B44</f>
        <v>17187579</v>
      </c>
      <c r="C44" s="58" t="str">
        <f>'perkelas 8'!C44</f>
        <v>SYARIF KHOIRUL YANI</v>
      </c>
      <c r="D44" s="57" t="str">
        <f>'perkelas 8'!D44</f>
        <v>8-A</v>
      </c>
      <c r="E44" s="57">
        <f>'perkelas 8'!E44</f>
        <v>80</v>
      </c>
      <c r="F44" s="57">
        <f>'perkelas 8'!F44</f>
        <v>67</v>
      </c>
      <c r="G44" s="57">
        <f>'perkelas 8'!G44</f>
        <v>75</v>
      </c>
      <c r="H44" s="57">
        <f>'perkelas 8'!H44</f>
        <v>53</v>
      </c>
      <c r="I44" s="57">
        <f>'perkelas 8'!I44</f>
        <v>73</v>
      </c>
      <c r="J44" s="57">
        <f>'perkelas 8'!J44</f>
        <v>50</v>
      </c>
      <c r="K44" s="57">
        <f>'perkelas 8'!K44</f>
        <v>73</v>
      </c>
      <c r="L44" s="57">
        <f>'perkelas 8'!L44</f>
        <v>75</v>
      </c>
      <c r="M44" s="57">
        <f>'perkelas 8'!M44</f>
        <v>85</v>
      </c>
      <c r="N44" s="57">
        <f>'perkelas 8'!N44</f>
        <v>78</v>
      </c>
      <c r="O44" s="57">
        <f>'perkelas 8'!O44</f>
        <v>85</v>
      </c>
      <c r="P44" s="57">
        <f t="shared" si="0"/>
        <v>794</v>
      </c>
      <c r="Q44" s="57">
        <f t="shared" si="1"/>
        <v>72.1818181818182</v>
      </c>
      <c r="R44">
        <v>84</v>
      </c>
    </row>
    <row r="45" spans="1:18">
      <c r="A45" s="28">
        <v>30</v>
      </c>
      <c r="B45" s="57">
        <f>'perkelas 8'!B45</f>
        <v>17187580</v>
      </c>
      <c r="C45" s="58" t="str">
        <f>'perkelas 8'!C45</f>
        <v>VALENSIA NOVITA PUTRI</v>
      </c>
      <c r="D45" s="57" t="str">
        <f>'perkelas 8'!D45</f>
        <v>8-A</v>
      </c>
      <c r="E45" s="57">
        <f>'perkelas 8'!E45</f>
        <v>90</v>
      </c>
      <c r="F45" s="57">
        <f>'perkelas 8'!F45</f>
        <v>87</v>
      </c>
      <c r="G45" s="57">
        <f>'perkelas 8'!G45</f>
        <v>80</v>
      </c>
      <c r="H45" s="57">
        <f>'perkelas 8'!H45</f>
        <v>73</v>
      </c>
      <c r="I45" s="57">
        <f>'perkelas 8'!I45</f>
        <v>85</v>
      </c>
      <c r="J45" s="57">
        <f>'perkelas 8'!J45</f>
        <v>49</v>
      </c>
      <c r="K45" s="57">
        <f>'perkelas 8'!K45</f>
        <v>85</v>
      </c>
      <c r="L45" s="57">
        <f>'perkelas 8'!L45</f>
        <v>82</v>
      </c>
      <c r="M45" s="57">
        <f>'perkelas 8'!M45</f>
        <v>86</v>
      </c>
      <c r="N45" s="57">
        <f>'perkelas 8'!N45</f>
        <v>88</v>
      </c>
      <c r="O45" s="57">
        <f>'perkelas 8'!O45</f>
        <v>97</v>
      </c>
      <c r="P45" s="57">
        <f t="shared" si="0"/>
        <v>902</v>
      </c>
      <c r="Q45" s="57">
        <f t="shared" si="1"/>
        <v>82</v>
      </c>
      <c r="R45">
        <v>18</v>
      </c>
    </row>
    <row r="46" spans="1:18">
      <c r="A46" s="56">
        <v>31</v>
      </c>
      <c r="B46" s="57">
        <f>'perkelas 8'!B46</f>
        <v>17187581</v>
      </c>
      <c r="C46" s="58" t="str">
        <f>'perkelas 8'!C46</f>
        <v>WIDYA MAHARANI</v>
      </c>
      <c r="D46" s="57" t="str">
        <f>'perkelas 8'!D46</f>
        <v>8-A</v>
      </c>
      <c r="E46" s="57">
        <f>'perkelas 8'!E46</f>
        <v>85</v>
      </c>
      <c r="F46" s="57">
        <f>'perkelas 8'!F46</f>
        <v>82</v>
      </c>
      <c r="G46" s="57">
        <f>'perkelas 8'!G46</f>
        <v>68</v>
      </c>
      <c r="H46" s="57">
        <f>'perkelas 8'!H46</f>
        <v>62</v>
      </c>
      <c r="I46" s="57">
        <f>'perkelas 8'!I46</f>
        <v>67</v>
      </c>
      <c r="J46" s="57">
        <f>'perkelas 8'!J46</f>
        <v>44</v>
      </c>
      <c r="K46" s="57">
        <f>'perkelas 8'!K46</f>
        <v>92</v>
      </c>
      <c r="L46" s="57">
        <f>'perkelas 8'!L46</f>
        <v>80</v>
      </c>
      <c r="M46" s="57">
        <f>'perkelas 8'!M46</f>
        <v>86</v>
      </c>
      <c r="N46" s="57">
        <f>'perkelas 8'!N46</f>
        <v>76</v>
      </c>
      <c r="O46" s="57">
        <f>'perkelas 8'!O46</f>
        <v>95</v>
      </c>
      <c r="P46" s="57">
        <f t="shared" si="0"/>
        <v>837</v>
      </c>
      <c r="Q46" s="57">
        <f t="shared" si="1"/>
        <v>76.0909090909091</v>
      </c>
      <c r="R46">
        <v>61</v>
      </c>
    </row>
    <row r="47" spans="1:18">
      <c r="A47" s="28">
        <v>32</v>
      </c>
      <c r="B47" s="57">
        <f>'perkelas 8'!B47</f>
        <v>17187645</v>
      </c>
      <c r="C47" s="58" t="str">
        <f>'perkelas 8'!C47</f>
        <v>ZANUBA ARIFAH AZZAHRA</v>
      </c>
      <c r="D47" s="57" t="str">
        <f>'perkelas 8'!D47</f>
        <v>8-A</v>
      </c>
      <c r="E47" s="57">
        <f>'perkelas 8'!E47</f>
        <v>78</v>
      </c>
      <c r="F47" s="57">
        <f>'perkelas 8'!F47</f>
        <v>89</v>
      </c>
      <c r="G47" s="57">
        <f>'perkelas 8'!G47</f>
        <v>88</v>
      </c>
      <c r="H47" s="57">
        <f>'perkelas 8'!H47</f>
        <v>60</v>
      </c>
      <c r="I47" s="57">
        <f>'perkelas 8'!I47</f>
        <v>79</v>
      </c>
      <c r="J47" s="57">
        <f>'perkelas 8'!J47</f>
        <v>47</v>
      </c>
      <c r="K47" s="57">
        <f>'perkelas 8'!K47</f>
        <v>78</v>
      </c>
      <c r="L47" s="57">
        <f>'perkelas 8'!L47</f>
        <v>68</v>
      </c>
      <c r="M47" s="57">
        <f>'perkelas 8'!M47</f>
        <v>82</v>
      </c>
      <c r="N47" s="57">
        <f>'perkelas 8'!N47</f>
        <v>88</v>
      </c>
      <c r="O47" s="57">
        <f>'perkelas 8'!O47</f>
        <v>93</v>
      </c>
      <c r="P47" s="57">
        <f t="shared" si="0"/>
        <v>850</v>
      </c>
      <c r="Q47" s="57">
        <f t="shared" si="1"/>
        <v>77.2727272727273</v>
      </c>
      <c r="R47">
        <v>48</v>
      </c>
    </row>
    <row r="48" spans="1:18">
      <c r="A48" s="56">
        <v>33</v>
      </c>
      <c r="B48" s="57">
        <f>'perkelas 8'!B80</f>
        <v>17187743</v>
      </c>
      <c r="C48" s="58" t="str">
        <f>'perkelas 8'!C80</f>
        <v>AHMAD PRAMBODO ADI SAPUTRO</v>
      </c>
      <c r="D48" s="57" t="str">
        <f>'perkelas 8'!D80</f>
        <v>8-B</v>
      </c>
      <c r="E48" s="57">
        <f>'perkelas 8'!E80</f>
        <v>48</v>
      </c>
      <c r="F48" s="57">
        <f>'perkelas 8'!F80</f>
        <v>63</v>
      </c>
      <c r="G48" s="57">
        <f>'perkelas 8'!G80</f>
        <v>60</v>
      </c>
      <c r="H48" s="57">
        <f>'perkelas 8'!H80</f>
        <v>37</v>
      </c>
      <c r="I48" s="57">
        <f>'perkelas 8'!I80</f>
        <v>43</v>
      </c>
      <c r="J48" s="57">
        <f>'perkelas 8'!J80</f>
        <v>53</v>
      </c>
      <c r="K48" s="57">
        <f>'perkelas 8'!K80</f>
        <v>47</v>
      </c>
      <c r="L48" s="57">
        <f>'perkelas 8'!L80</f>
        <v>65</v>
      </c>
      <c r="M48" s="57">
        <f>'perkelas 8'!M80</f>
        <v>67</v>
      </c>
      <c r="N48" s="57">
        <f>'perkelas 8'!N80</f>
        <v>63</v>
      </c>
      <c r="O48" s="57">
        <f>'perkelas 8'!O80</f>
        <v>60</v>
      </c>
      <c r="P48" s="57">
        <f t="shared" si="0"/>
        <v>606</v>
      </c>
      <c r="Q48" s="57">
        <f t="shared" si="1"/>
        <v>55.0909090909091</v>
      </c>
      <c r="R48">
        <v>211</v>
      </c>
    </row>
    <row r="49" spans="1:18">
      <c r="A49" s="28">
        <v>34</v>
      </c>
      <c r="B49" s="57">
        <f>'perkelas 8'!B81</f>
        <v>17187553</v>
      </c>
      <c r="C49" s="58" t="str">
        <f>'perkelas 8'!C81</f>
        <v>ALYA FEBI ANDRIANI</v>
      </c>
      <c r="D49" s="57" t="str">
        <f>'perkelas 8'!D81</f>
        <v>8-B</v>
      </c>
      <c r="E49" s="57">
        <f>'perkelas 8'!E81</f>
        <v>65</v>
      </c>
      <c r="F49" s="57">
        <f>'perkelas 8'!F81</f>
        <v>77</v>
      </c>
      <c r="G49" s="57">
        <f>'perkelas 8'!G81</f>
        <v>68</v>
      </c>
      <c r="H49" s="57">
        <f>'perkelas 8'!H81</f>
        <v>62</v>
      </c>
      <c r="I49" s="57">
        <f>'perkelas 8'!I81</f>
        <v>55</v>
      </c>
      <c r="J49" s="57">
        <f>'perkelas 8'!J81</f>
        <v>60</v>
      </c>
      <c r="K49" s="57">
        <f>'perkelas 8'!K81</f>
        <v>65</v>
      </c>
      <c r="L49" s="57">
        <f>'perkelas 8'!L81</f>
        <v>55</v>
      </c>
      <c r="M49" s="57">
        <f>'perkelas 8'!M81</f>
        <v>65</v>
      </c>
      <c r="N49" s="57">
        <f>'perkelas 8'!N81</f>
        <v>68</v>
      </c>
      <c r="O49" s="57">
        <f>'perkelas 8'!O81</f>
        <v>82</v>
      </c>
      <c r="P49" s="57">
        <f t="shared" si="0"/>
        <v>722</v>
      </c>
      <c r="Q49" s="57">
        <f t="shared" si="1"/>
        <v>65.6363636363636</v>
      </c>
      <c r="R49">
        <v>158</v>
      </c>
    </row>
    <row r="50" spans="1:18">
      <c r="A50" s="56">
        <v>35</v>
      </c>
      <c r="B50" s="57">
        <f>'perkelas 8'!B82</f>
        <v>17187525</v>
      </c>
      <c r="C50" s="58" t="str">
        <f>'perkelas 8'!C82</f>
        <v>ANNISA MEIDIANI</v>
      </c>
      <c r="D50" s="57" t="str">
        <f>'perkelas 8'!D82</f>
        <v>8-B</v>
      </c>
      <c r="E50" s="57">
        <f>'perkelas 8'!E82</f>
        <v>48</v>
      </c>
      <c r="F50" s="57">
        <f>'perkelas 8'!F82</f>
        <v>62</v>
      </c>
      <c r="G50" s="57">
        <f>'perkelas 8'!G82</f>
        <v>60</v>
      </c>
      <c r="H50" s="57">
        <f>'perkelas 8'!H82</f>
        <v>53</v>
      </c>
      <c r="I50" s="57">
        <f>'perkelas 8'!I82</f>
        <v>46</v>
      </c>
      <c r="J50" s="57">
        <f>'perkelas 8'!J82</f>
        <v>40</v>
      </c>
      <c r="K50" s="57">
        <f>'perkelas 8'!K82</f>
        <v>45</v>
      </c>
      <c r="L50" s="57">
        <f>'perkelas 8'!L82</f>
        <v>58</v>
      </c>
      <c r="M50" s="57">
        <f>'perkelas 8'!M82</f>
        <v>71</v>
      </c>
      <c r="N50" s="57">
        <f>'perkelas 8'!N82</f>
        <v>45</v>
      </c>
      <c r="O50" s="57">
        <f>'perkelas 8'!O82</f>
        <v>73</v>
      </c>
      <c r="P50" s="57">
        <f t="shared" si="0"/>
        <v>601</v>
      </c>
      <c r="Q50" s="57">
        <f t="shared" si="1"/>
        <v>54.6363636363636</v>
      </c>
      <c r="R50">
        <v>213</v>
      </c>
    </row>
    <row r="51" spans="1:18">
      <c r="A51" s="28">
        <v>36</v>
      </c>
      <c r="B51" s="57">
        <f>'perkelas 8'!B83</f>
        <v>17187713</v>
      </c>
      <c r="C51" s="58" t="str">
        <f>'perkelas 8'!C83</f>
        <v>ARYA FADLI NARENDRA</v>
      </c>
      <c r="D51" s="57" t="str">
        <f>'perkelas 8'!D83</f>
        <v>8-B</v>
      </c>
      <c r="E51" s="57">
        <f>'perkelas 8'!E83</f>
        <v>73</v>
      </c>
      <c r="F51" s="57">
        <f>'perkelas 8'!F83</f>
        <v>70</v>
      </c>
      <c r="G51" s="57">
        <f>'perkelas 8'!G83</f>
        <v>80</v>
      </c>
      <c r="H51" s="57">
        <f>'perkelas 8'!H83</f>
        <v>48</v>
      </c>
      <c r="I51" s="57">
        <f>'perkelas 8'!I83</f>
        <v>55</v>
      </c>
      <c r="J51" s="57">
        <f>'perkelas 8'!J83</f>
        <v>70</v>
      </c>
      <c r="K51" s="57">
        <f>'perkelas 8'!K83</f>
        <v>55</v>
      </c>
      <c r="L51" s="57">
        <f>'perkelas 8'!L83</f>
        <v>68</v>
      </c>
      <c r="M51" s="57">
        <f>'perkelas 8'!M83</f>
        <v>82</v>
      </c>
      <c r="N51" s="57">
        <f>'perkelas 8'!N83</f>
        <v>81</v>
      </c>
      <c r="O51" s="57">
        <f>'perkelas 8'!O83</f>
        <v>70</v>
      </c>
      <c r="P51" s="57">
        <f t="shared" si="0"/>
        <v>752</v>
      </c>
      <c r="Q51" s="57">
        <f t="shared" si="1"/>
        <v>68.3636363636364</v>
      </c>
      <c r="R51">
        <v>135</v>
      </c>
    </row>
    <row r="52" spans="1:18">
      <c r="A52" s="56">
        <v>37</v>
      </c>
      <c r="B52" s="57">
        <f>'perkelas 8'!B84</f>
        <v>17187682</v>
      </c>
      <c r="C52" s="58" t="str">
        <f>'perkelas 8'!C84</f>
        <v>AURIL ILHAM FAJAR</v>
      </c>
      <c r="D52" s="57" t="str">
        <f>'perkelas 8'!D84</f>
        <v>8-B</v>
      </c>
      <c r="E52" s="57">
        <f>'perkelas 8'!E84</f>
        <v>67</v>
      </c>
      <c r="F52" s="57">
        <f>'perkelas 8'!F84</f>
        <v>63</v>
      </c>
      <c r="G52" s="57">
        <f>'perkelas 8'!G84</f>
        <v>75</v>
      </c>
      <c r="H52" s="57">
        <f>'perkelas 8'!H84</f>
        <v>53</v>
      </c>
      <c r="I52" s="57">
        <f>'perkelas 8'!I84</f>
        <v>61</v>
      </c>
      <c r="J52" s="57">
        <f>'perkelas 8'!J84</f>
        <v>65</v>
      </c>
      <c r="K52" s="57">
        <f>'perkelas 8'!K84</f>
        <v>62</v>
      </c>
      <c r="L52" s="57">
        <f>'perkelas 8'!L84</f>
        <v>65</v>
      </c>
      <c r="M52" s="57">
        <f>'perkelas 8'!M84</f>
        <v>71</v>
      </c>
      <c r="N52" s="57">
        <f>'perkelas 8'!N84</f>
        <v>76</v>
      </c>
      <c r="O52" s="57">
        <f>'perkelas 8'!O84</f>
        <v>83</v>
      </c>
      <c r="P52" s="57">
        <f t="shared" si="0"/>
        <v>741</v>
      </c>
      <c r="Q52" s="57">
        <f t="shared" si="1"/>
        <v>67.3636363636364</v>
      </c>
      <c r="R52">
        <v>145</v>
      </c>
    </row>
    <row r="53" spans="1:18">
      <c r="A53" s="28">
        <v>38</v>
      </c>
      <c r="B53" s="57">
        <f>'perkelas 8'!B85</f>
        <v>17187683</v>
      </c>
      <c r="C53" s="58" t="str">
        <f>'perkelas 8'!C85</f>
        <v>DIAH IKA SETIYOWATI</v>
      </c>
      <c r="D53" s="57" t="str">
        <f>'perkelas 8'!D85</f>
        <v>8-B</v>
      </c>
      <c r="E53" s="57">
        <f>'perkelas 8'!E85</f>
        <v>63</v>
      </c>
      <c r="F53" s="57">
        <f>'perkelas 8'!F85</f>
        <v>85</v>
      </c>
      <c r="G53" s="57">
        <f>'perkelas 8'!G85</f>
        <v>73</v>
      </c>
      <c r="H53" s="57">
        <f>'perkelas 8'!H85</f>
        <v>57</v>
      </c>
      <c r="I53" s="57">
        <f>'perkelas 8'!I85</f>
        <v>49</v>
      </c>
      <c r="J53" s="57">
        <f>'perkelas 8'!J85</f>
        <v>55</v>
      </c>
      <c r="K53" s="57">
        <f>'perkelas 8'!K85</f>
        <v>65</v>
      </c>
      <c r="L53" s="57">
        <f>'perkelas 8'!L85</f>
        <v>78</v>
      </c>
      <c r="M53" s="57">
        <f>'perkelas 8'!M85</f>
        <v>81</v>
      </c>
      <c r="N53" s="57">
        <f>'perkelas 8'!N85</f>
        <v>72</v>
      </c>
      <c r="O53" s="57">
        <f>'perkelas 8'!O85</f>
        <v>77</v>
      </c>
      <c r="P53" s="57">
        <f t="shared" si="0"/>
        <v>755</v>
      </c>
      <c r="Q53" s="57">
        <f t="shared" si="1"/>
        <v>68.6363636363636</v>
      </c>
      <c r="R53">
        <v>129</v>
      </c>
    </row>
    <row r="54" spans="1:18">
      <c r="A54" s="56">
        <v>39</v>
      </c>
      <c r="B54" s="57">
        <f>'perkelas 8'!B86</f>
        <v>17187588</v>
      </c>
      <c r="C54" s="58" t="str">
        <f>'perkelas 8'!C86</f>
        <v>DIAJENG AYUNING TIAS</v>
      </c>
      <c r="D54" s="57" t="str">
        <f>'perkelas 8'!D86</f>
        <v>8-B</v>
      </c>
      <c r="E54" s="57">
        <f>'perkelas 8'!E86</f>
        <v>63</v>
      </c>
      <c r="F54" s="57">
        <f>'perkelas 8'!F86</f>
        <v>80</v>
      </c>
      <c r="G54" s="57">
        <f>'perkelas 8'!G86</f>
        <v>67</v>
      </c>
      <c r="H54" s="57">
        <f>'perkelas 8'!H86</f>
        <v>47</v>
      </c>
      <c r="I54" s="57">
        <f>'perkelas 8'!I86</f>
        <v>49</v>
      </c>
      <c r="J54" s="57">
        <f>'perkelas 8'!J86</f>
        <v>53</v>
      </c>
      <c r="K54" s="57">
        <f>'perkelas 8'!K86</f>
        <v>72</v>
      </c>
      <c r="L54" s="57">
        <f>'perkelas 8'!L86</f>
        <v>72</v>
      </c>
      <c r="M54" s="57">
        <f>'perkelas 8'!M86</f>
        <v>70</v>
      </c>
      <c r="N54" s="57">
        <f>'perkelas 8'!N86</f>
        <v>64</v>
      </c>
      <c r="O54" s="57">
        <f>'perkelas 8'!O86</f>
        <v>77</v>
      </c>
      <c r="P54" s="57">
        <f t="shared" si="0"/>
        <v>714</v>
      </c>
      <c r="Q54" s="57">
        <f t="shared" si="1"/>
        <v>64.9090909090909</v>
      </c>
      <c r="R54">
        <v>165</v>
      </c>
    </row>
    <row r="55" spans="1:18">
      <c r="A55" s="28">
        <v>40</v>
      </c>
      <c r="B55" s="57">
        <f>'perkelas 8'!B87</f>
        <v>17187686</v>
      </c>
      <c r="C55" s="58" t="str">
        <f>'perkelas 8'!C87</f>
        <v>DWI AYU SAFITRI</v>
      </c>
      <c r="D55" s="57" t="str">
        <f>'perkelas 8'!D87</f>
        <v>8-B</v>
      </c>
      <c r="E55" s="57">
        <f>'perkelas 8'!E87</f>
        <v>48</v>
      </c>
      <c r="F55" s="57">
        <f>'perkelas 8'!F87</f>
        <v>60</v>
      </c>
      <c r="G55" s="57">
        <f>'perkelas 8'!G87</f>
        <v>52</v>
      </c>
      <c r="H55" s="57">
        <f>'perkelas 8'!H87</f>
        <v>48</v>
      </c>
      <c r="I55" s="57">
        <f>'perkelas 8'!I87</f>
        <v>49</v>
      </c>
      <c r="J55" s="57">
        <f>'perkelas 8'!J87</f>
        <v>45</v>
      </c>
      <c r="K55" s="57">
        <f>'perkelas 8'!K87</f>
        <v>40</v>
      </c>
      <c r="L55" s="57">
        <f>'perkelas 8'!L87</f>
        <v>53</v>
      </c>
      <c r="M55" s="57">
        <f>'perkelas 8'!M87</f>
        <v>65</v>
      </c>
      <c r="N55" s="57">
        <f>'perkelas 8'!N87</f>
        <v>60</v>
      </c>
      <c r="O55" s="57">
        <f>'perkelas 8'!O87</f>
        <v>67</v>
      </c>
      <c r="P55" s="57">
        <f t="shared" si="0"/>
        <v>587</v>
      </c>
      <c r="Q55" s="57">
        <f t="shared" si="1"/>
        <v>53.3636363636364</v>
      </c>
      <c r="R55">
        <v>218</v>
      </c>
    </row>
    <row r="56" spans="1:18">
      <c r="A56" s="56">
        <v>41</v>
      </c>
      <c r="B56" s="57">
        <f>'perkelas 8'!B88</f>
        <v>17187594</v>
      </c>
      <c r="C56" s="58" t="str">
        <f>'perkelas 8'!C88</f>
        <v>ELISA AULIA SAFITRI</v>
      </c>
      <c r="D56" s="57" t="str">
        <f>'perkelas 8'!D88</f>
        <v>8-B</v>
      </c>
      <c r="E56" s="57">
        <f>'perkelas 8'!E88</f>
        <v>75</v>
      </c>
      <c r="F56" s="57">
        <f>'perkelas 8'!F88</f>
        <v>82</v>
      </c>
      <c r="G56" s="57">
        <f>'perkelas 8'!G88</f>
        <v>73</v>
      </c>
      <c r="H56" s="57">
        <f>'perkelas 8'!H88</f>
        <v>67</v>
      </c>
      <c r="I56" s="57">
        <f>'perkelas 8'!I88</f>
        <v>67</v>
      </c>
      <c r="J56" s="57">
        <f>'perkelas 8'!J88</f>
        <v>55</v>
      </c>
      <c r="K56" s="57">
        <f>'perkelas 8'!K88</f>
        <v>63</v>
      </c>
      <c r="L56" s="57">
        <f>'perkelas 8'!L88</f>
        <v>70</v>
      </c>
      <c r="M56" s="57">
        <f>'perkelas 8'!M88</f>
        <v>87</v>
      </c>
      <c r="N56" s="57">
        <f>'perkelas 8'!N88</f>
        <v>70</v>
      </c>
      <c r="O56" s="57">
        <f>'perkelas 8'!O88</f>
        <v>77</v>
      </c>
      <c r="P56" s="57">
        <f t="shared" si="0"/>
        <v>786</v>
      </c>
      <c r="Q56" s="57">
        <f t="shared" si="1"/>
        <v>71.4545454545455</v>
      </c>
      <c r="R56">
        <v>93</v>
      </c>
    </row>
    <row r="57" spans="1:18">
      <c r="A57" s="28">
        <v>42</v>
      </c>
      <c r="B57" s="57">
        <f>'perkelas 8'!B89</f>
        <v>17187596</v>
      </c>
      <c r="C57" s="58" t="str">
        <f>'perkelas 8'!C89</f>
        <v>ERLINA DWI FIRDAYANI</v>
      </c>
      <c r="D57" s="57" t="str">
        <f>'perkelas 8'!D89</f>
        <v>8-B</v>
      </c>
      <c r="E57" s="57">
        <f>'perkelas 8'!E89</f>
        <v>80</v>
      </c>
      <c r="F57" s="57">
        <f>'perkelas 8'!F89</f>
        <v>79</v>
      </c>
      <c r="G57" s="57">
        <f>'perkelas 8'!G89</f>
        <v>68</v>
      </c>
      <c r="H57" s="57">
        <f>'perkelas 8'!H89</f>
        <v>60</v>
      </c>
      <c r="I57" s="57">
        <f>'perkelas 8'!I89</f>
        <v>55</v>
      </c>
      <c r="J57" s="57">
        <f>'perkelas 8'!J89</f>
        <v>48</v>
      </c>
      <c r="K57" s="57">
        <f>'perkelas 8'!K89</f>
        <v>75</v>
      </c>
      <c r="L57" s="57">
        <f>'perkelas 8'!L89</f>
        <v>90</v>
      </c>
      <c r="M57" s="57">
        <f>'perkelas 8'!M89</f>
        <v>75</v>
      </c>
      <c r="N57" s="57">
        <f>'perkelas 8'!N89</f>
        <v>75</v>
      </c>
      <c r="O57" s="57">
        <f>'perkelas 8'!O89</f>
        <v>76</v>
      </c>
      <c r="P57" s="57">
        <f t="shared" si="0"/>
        <v>781</v>
      </c>
      <c r="Q57" s="57">
        <f t="shared" si="1"/>
        <v>71</v>
      </c>
      <c r="R57">
        <v>99</v>
      </c>
    </row>
    <row r="58" spans="1:18">
      <c r="A58" s="56">
        <v>43</v>
      </c>
      <c r="B58" s="57">
        <f>'perkelas 8'!B90</f>
        <v>17187742</v>
      </c>
      <c r="C58" s="58" t="str">
        <f>'perkelas 8'!C90</f>
        <v>HANDIKA AYUHAN</v>
      </c>
      <c r="D58" s="57" t="str">
        <f>'perkelas 8'!D90</f>
        <v>8-B</v>
      </c>
      <c r="E58" s="57">
        <f>'perkelas 8'!E90</f>
        <v>73</v>
      </c>
      <c r="F58" s="57">
        <f>'perkelas 8'!F90</f>
        <v>72</v>
      </c>
      <c r="G58" s="57">
        <f>'perkelas 8'!G90</f>
        <v>67</v>
      </c>
      <c r="H58" s="57">
        <f>'perkelas 8'!H90</f>
        <v>45</v>
      </c>
      <c r="I58" s="57">
        <f>'perkelas 8'!I90</f>
        <v>43</v>
      </c>
      <c r="J58" s="57">
        <f>'perkelas 8'!J90</f>
        <v>55</v>
      </c>
      <c r="K58" s="57">
        <f>'perkelas 8'!K90</f>
        <v>63</v>
      </c>
      <c r="L58" s="57">
        <f>'perkelas 8'!L90</f>
        <v>73</v>
      </c>
      <c r="M58" s="57">
        <f>'perkelas 8'!M90</f>
        <v>82</v>
      </c>
      <c r="N58" s="57">
        <f>'perkelas 8'!N90</f>
        <v>63</v>
      </c>
      <c r="O58" s="57">
        <f>'perkelas 8'!O90</f>
        <v>77</v>
      </c>
      <c r="P58" s="57">
        <f t="shared" si="0"/>
        <v>713</v>
      </c>
      <c r="Q58" s="57">
        <f t="shared" si="1"/>
        <v>64.8181818181818</v>
      </c>
      <c r="R58">
        <v>166</v>
      </c>
    </row>
    <row r="59" spans="1:18">
      <c r="A59" s="28">
        <v>44</v>
      </c>
      <c r="B59" s="57">
        <f>'perkelas 8'!B91</f>
        <v>17187624</v>
      </c>
      <c r="C59" s="58" t="str">
        <f>'perkelas 8'!C91</f>
        <v>IKFINA AMALIA</v>
      </c>
      <c r="D59" s="57" t="str">
        <f>'perkelas 8'!D91</f>
        <v>8-B</v>
      </c>
      <c r="E59" s="57">
        <f>'perkelas 8'!E91</f>
        <v>73</v>
      </c>
      <c r="F59" s="57">
        <f>'perkelas 8'!F91</f>
        <v>70</v>
      </c>
      <c r="G59" s="57">
        <f>'perkelas 8'!G91</f>
        <v>63</v>
      </c>
      <c r="H59" s="57">
        <f>'perkelas 8'!H91</f>
        <v>50</v>
      </c>
      <c r="I59" s="57">
        <f>'perkelas 8'!I91</f>
        <v>49</v>
      </c>
      <c r="J59" s="57">
        <f>'perkelas 8'!J91</f>
        <v>43</v>
      </c>
      <c r="K59" s="57">
        <f>'perkelas 8'!K91</f>
        <v>75</v>
      </c>
      <c r="L59" s="57">
        <f>'perkelas 8'!L91</f>
        <v>78</v>
      </c>
      <c r="M59" s="57">
        <f>'perkelas 8'!M91</f>
        <v>69</v>
      </c>
      <c r="N59" s="57">
        <f>'perkelas 8'!N91</f>
        <v>66</v>
      </c>
      <c r="O59" s="57">
        <f>'perkelas 8'!O91</f>
        <v>77</v>
      </c>
      <c r="P59" s="57">
        <f t="shared" si="0"/>
        <v>713</v>
      </c>
      <c r="Q59" s="57">
        <f t="shared" si="1"/>
        <v>64.8181818181818</v>
      </c>
      <c r="R59">
        <v>166</v>
      </c>
    </row>
    <row r="60" spans="1:18">
      <c r="A60" s="56">
        <v>45</v>
      </c>
      <c r="B60" s="57">
        <f>'perkelas 8'!B92</f>
        <v>17187659</v>
      </c>
      <c r="C60" s="58" t="str">
        <f>'perkelas 8'!C92</f>
        <v>INDRA ADI SAPUTRA</v>
      </c>
      <c r="D60" s="57" t="str">
        <f>'perkelas 8'!D92</f>
        <v>8-B</v>
      </c>
      <c r="E60" s="57">
        <f>'perkelas 8'!E92</f>
        <v>55</v>
      </c>
      <c r="F60" s="57">
        <f>'perkelas 8'!F92</f>
        <v>79</v>
      </c>
      <c r="G60" s="57">
        <f>'perkelas 8'!G92</f>
        <v>72</v>
      </c>
      <c r="H60" s="57">
        <f>'perkelas 8'!H92</f>
        <v>60</v>
      </c>
      <c r="I60" s="57">
        <f>'perkelas 8'!I92</f>
        <v>55</v>
      </c>
      <c r="J60" s="57">
        <f>'perkelas 8'!J92</f>
        <v>40</v>
      </c>
      <c r="K60" s="57">
        <f>'perkelas 8'!K92</f>
        <v>70</v>
      </c>
      <c r="L60" s="57">
        <f>'perkelas 8'!L92</f>
        <v>77</v>
      </c>
      <c r="M60" s="57">
        <f>'perkelas 8'!M92</f>
        <v>65</v>
      </c>
      <c r="N60" s="57">
        <f>'perkelas 8'!N92</f>
        <v>64</v>
      </c>
      <c r="O60" s="57">
        <f>'perkelas 8'!O92</f>
        <v>67</v>
      </c>
      <c r="P60" s="57">
        <f t="shared" si="0"/>
        <v>704</v>
      </c>
      <c r="Q60" s="57">
        <f t="shared" si="1"/>
        <v>64</v>
      </c>
      <c r="R60">
        <v>174</v>
      </c>
    </row>
    <row r="61" spans="1:18">
      <c r="A61" s="28">
        <v>46</v>
      </c>
      <c r="B61" s="57">
        <f>'perkelas 8'!B93</f>
        <v>17187562</v>
      </c>
      <c r="C61" s="58" t="str">
        <f>'perkelas 8'!C93</f>
        <v>IRFANA LU'LU'ATUL KHOLISHOH</v>
      </c>
      <c r="D61" s="57" t="str">
        <f>'perkelas 8'!D93</f>
        <v>8-B</v>
      </c>
      <c r="E61" s="57">
        <f>'perkelas 8'!E93</f>
        <v>73</v>
      </c>
      <c r="F61" s="57">
        <f>'perkelas 8'!F93</f>
        <v>87</v>
      </c>
      <c r="G61" s="57">
        <f>'perkelas 8'!G93</f>
        <v>82</v>
      </c>
      <c r="H61" s="57">
        <f>'perkelas 8'!H93</f>
        <v>55</v>
      </c>
      <c r="I61" s="57">
        <f>'perkelas 8'!I93</f>
        <v>67</v>
      </c>
      <c r="J61" s="57">
        <f>'perkelas 8'!J93</f>
        <v>80</v>
      </c>
      <c r="K61" s="57">
        <f>'perkelas 8'!K93</f>
        <v>78</v>
      </c>
      <c r="L61" s="57">
        <f>'perkelas 8'!L93</f>
        <v>80</v>
      </c>
      <c r="M61" s="57">
        <f>'perkelas 8'!M93</f>
        <v>71</v>
      </c>
      <c r="N61" s="57">
        <f>'perkelas 8'!N93</f>
        <v>75</v>
      </c>
      <c r="O61" s="57">
        <f>'perkelas 8'!O93</f>
        <v>78</v>
      </c>
      <c r="P61" s="57">
        <f t="shared" si="0"/>
        <v>826</v>
      </c>
      <c r="Q61" s="57">
        <f t="shared" si="1"/>
        <v>75.0909090909091</v>
      </c>
      <c r="R61">
        <v>65</v>
      </c>
    </row>
    <row r="62" spans="1:18">
      <c r="A62" s="56">
        <v>47</v>
      </c>
      <c r="B62" s="57">
        <f>'perkelas 8'!B94</f>
        <v>17187629</v>
      </c>
      <c r="C62" s="58" t="str">
        <f>'perkelas 8'!C94</f>
        <v>MASTUR NINDYA TATA TASNIM</v>
      </c>
      <c r="D62" s="57" t="str">
        <f>'perkelas 8'!D94</f>
        <v>8-B</v>
      </c>
      <c r="E62" s="57">
        <f>'perkelas 8'!E94</f>
        <v>82</v>
      </c>
      <c r="F62" s="57">
        <f>'perkelas 8'!F94</f>
        <v>77</v>
      </c>
      <c r="G62" s="57">
        <f>'perkelas 8'!G94</f>
        <v>70</v>
      </c>
      <c r="H62" s="57">
        <f>'perkelas 8'!H94</f>
        <v>45</v>
      </c>
      <c r="I62" s="57">
        <f>'perkelas 8'!I94</f>
        <v>64</v>
      </c>
      <c r="J62" s="57">
        <f>'perkelas 8'!J94</f>
        <v>63</v>
      </c>
      <c r="K62" s="57">
        <f>'perkelas 8'!K94</f>
        <v>83</v>
      </c>
      <c r="L62" s="57">
        <f>'perkelas 8'!L94</f>
        <v>65</v>
      </c>
      <c r="M62" s="57">
        <f>'perkelas 8'!M94</f>
        <v>67</v>
      </c>
      <c r="N62" s="57">
        <f>'perkelas 8'!N94</f>
        <v>61</v>
      </c>
      <c r="O62" s="57">
        <f>'perkelas 8'!O94</f>
        <v>77</v>
      </c>
      <c r="P62" s="57">
        <f t="shared" si="0"/>
        <v>754</v>
      </c>
      <c r="Q62" s="57">
        <f t="shared" si="1"/>
        <v>68.5454545454545</v>
      </c>
      <c r="R62">
        <v>132</v>
      </c>
    </row>
    <row r="63" spans="1:18">
      <c r="A63" s="28">
        <v>48</v>
      </c>
      <c r="B63" s="57">
        <f>'perkelas 8'!B95</f>
        <v>17187602</v>
      </c>
      <c r="C63" s="58" t="str">
        <f>'perkelas 8'!C95</f>
        <v>MUHAMAD KHASBULLAH HAKIM</v>
      </c>
      <c r="D63" s="57" t="str">
        <f>'perkelas 8'!D95</f>
        <v>8-B</v>
      </c>
      <c r="E63" s="57">
        <f>'perkelas 8'!E95</f>
        <v>55</v>
      </c>
      <c r="F63" s="57">
        <f>'perkelas 8'!F95</f>
        <v>52</v>
      </c>
      <c r="G63" s="57">
        <f>'perkelas 8'!G95</f>
        <v>52</v>
      </c>
      <c r="H63" s="57">
        <f>'perkelas 8'!H95</f>
        <v>45</v>
      </c>
      <c r="I63" s="57">
        <f>'perkelas 8'!I95</f>
        <v>46</v>
      </c>
      <c r="J63" s="57">
        <f>'perkelas 8'!J95</f>
        <v>45</v>
      </c>
      <c r="K63" s="57">
        <f>'perkelas 8'!K95</f>
        <v>62</v>
      </c>
      <c r="L63" s="57">
        <f>'perkelas 8'!L95</f>
        <v>55</v>
      </c>
      <c r="M63" s="57">
        <f>'perkelas 8'!M95</f>
        <v>71</v>
      </c>
      <c r="N63" s="57">
        <f>'perkelas 8'!N95</f>
        <v>51</v>
      </c>
      <c r="O63" s="57">
        <f>'perkelas 8'!O95</f>
        <v>72</v>
      </c>
      <c r="P63" s="57">
        <f t="shared" si="0"/>
        <v>606</v>
      </c>
      <c r="Q63" s="57">
        <f t="shared" si="1"/>
        <v>55.0909090909091</v>
      </c>
      <c r="R63">
        <v>211</v>
      </c>
    </row>
    <row r="64" spans="1:18">
      <c r="A64" s="56">
        <v>49</v>
      </c>
      <c r="B64" s="57">
        <f>'perkelas 8'!B96</f>
        <v>17187631</v>
      </c>
      <c r="C64" s="58" t="str">
        <f>'perkelas 8'!C96</f>
        <v>MUHAMAD ULIL ABSHOR</v>
      </c>
      <c r="D64" s="57" t="str">
        <f>'perkelas 8'!D96</f>
        <v>8-B</v>
      </c>
      <c r="E64" s="57">
        <f>'perkelas 8'!E96</f>
        <v>67</v>
      </c>
      <c r="F64" s="57">
        <f>'perkelas 8'!F96</f>
        <v>67</v>
      </c>
      <c r="G64" s="57">
        <f>'perkelas 8'!G96</f>
        <v>70</v>
      </c>
      <c r="H64" s="57">
        <f>'perkelas 8'!H96</f>
        <v>60</v>
      </c>
      <c r="I64" s="57">
        <f>'perkelas 8'!I96</f>
        <v>46</v>
      </c>
      <c r="J64" s="57">
        <f>'perkelas 8'!J96</f>
        <v>58</v>
      </c>
      <c r="K64" s="57">
        <f>'perkelas 8'!K96</f>
        <v>72</v>
      </c>
      <c r="L64" s="57">
        <f>'perkelas 8'!L96</f>
        <v>80</v>
      </c>
      <c r="M64" s="57">
        <f>'perkelas 8'!M96</f>
        <v>70</v>
      </c>
      <c r="N64" s="57">
        <f>'perkelas 8'!N96</f>
        <v>70</v>
      </c>
      <c r="O64" s="57">
        <f>'perkelas 8'!O96</f>
        <v>73</v>
      </c>
      <c r="P64" s="57">
        <f t="shared" si="0"/>
        <v>733</v>
      </c>
      <c r="Q64" s="57">
        <f t="shared" si="1"/>
        <v>66.6363636363636</v>
      </c>
      <c r="R64">
        <v>149</v>
      </c>
    </row>
    <row r="65" spans="1:18">
      <c r="A65" s="28">
        <v>50</v>
      </c>
      <c r="B65" s="57">
        <f>'perkelas 8'!B97</f>
        <v>17187728</v>
      </c>
      <c r="C65" s="58" t="str">
        <f>'perkelas 8'!C97</f>
        <v>MUHAMMAD ARIS SETIAWAN</v>
      </c>
      <c r="D65" s="57" t="str">
        <f>'perkelas 8'!D97</f>
        <v>8-B</v>
      </c>
      <c r="E65" s="57">
        <f>'perkelas 8'!E97</f>
        <v>65</v>
      </c>
      <c r="F65" s="57">
        <f>'perkelas 8'!F97</f>
        <v>65</v>
      </c>
      <c r="G65" s="57">
        <f>'perkelas 8'!G97</f>
        <v>67</v>
      </c>
      <c r="H65" s="57">
        <f>'perkelas 8'!H97</f>
        <v>57</v>
      </c>
      <c r="I65" s="57">
        <f>'perkelas 8'!I97</f>
        <v>64</v>
      </c>
      <c r="J65" s="57">
        <f>'perkelas 8'!J97</f>
        <v>60</v>
      </c>
      <c r="K65" s="57">
        <f>'perkelas 8'!K97</f>
        <v>67</v>
      </c>
      <c r="L65" s="57">
        <f>'perkelas 8'!L97</f>
        <v>72</v>
      </c>
      <c r="M65" s="57">
        <f>'perkelas 8'!M97</f>
        <v>79</v>
      </c>
      <c r="N65" s="57">
        <f>'perkelas 8'!N97</f>
        <v>70</v>
      </c>
      <c r="O65" s="57">
        <f>'perkelas 8'!O97</f>
        <v>67</v>
      </c>
      <c r="P65" s="57">
        <f t="shared" si="0"/>
        <v>733</v>
      </c>
      <c r="Q65" s="57">
        <f t="shared" si="1"/>
        <v>66.6363636363636</v>
      </c>
      <c r="R65">
        <v>149</v>
      </c>
    </row>
    <row r="66" spans="1:18">
      <c r="A66" s="56">
        <v>51</v>
      </c>
      <c r="B66" s="57">
        <f>'perkelas 8'!B98</f>
        <v>17187632</v>
      </c>
      <c r="C66" s="58" t="str">
        <f>'perkelas 8'!C98</f>
        <v>MUHAMMAD HADI SHODIKIN</v>
      </c>
      <c r="D66" s="57" t="str">
        <f>'perkelas 8'!D98</f>
        <v>8-B</v>
      </c>
      <c r="E66" s="57">
        <f>'perkelas 8'!E98</f>
        <v>52</v>
      </c>
      <c r="F66" s="57">
        <f>'perkelas 8'!F98</f>
        <v>53</v>
      </c>
      <c r="G66" s="57">
        <f>'perkelas 8'!G98</f>
        <v>60</v>
      </c>
      <c r="H66" s="57">
        <f>'perkelas 8'!H98</f>
        <v>52</v>
      </c>
      <c r="I66" s="57">
        <f>'perkelas 8'!I98</f>
        <v>52</v>
      </c>
      <c r="J66" s="57">
        <f>'perkelas 8'!J98</f>
        <v>48</v>
      </c>
      <c r="K66" s="57">
        <f>'perkelas 8'!K98</f>
        <v>52</v>
      </c>
      <c r="L66" s="57">
        <f>'perkelas 8'!L98</f>
        <v>73</v>
      </c>
      <c r="M66" s="57">
        <f>'perkelas 8'!M98</f>
        <v>70</v>
      </c>
      <c r="N66" s="57">
        <f>'perkelas 8'!N98</f>
        <v>71</v>
      </c>
      <c r="O66" s="57">
        <f>'perkelas 8'!O98</f>
        <v>72</v>
      </c>
      <c r="P66" s="57">
        <f t="shared" si="0"/>
        <v>655</v>
      </c>
      <c r="Q66" s="57">
        <f t="shared" si="1"/>
        <v>59.5454545454545</v>
      </c>
      <c r="R66">
        <v>200</v>
      </c>
    </row>
    <row r="67" spans="1:18">
      <c r="A67" s="28">
        <v>52</v>
      </c>
      <c r="B67" s="57">
        <f>'perkelas 8'!B99</f>
        <v>17187698</v>
      </c>
      <c r="C67" s="58" t="str">
        <f>'perkelas 8'!C99</f>
        <v>MUHAMMAD NOOR FAIZ</v>
      </c>
      <c r="D67" s="57" t="str">
        <f>'perkelas 8'!D99</f>
        <v>8-B</v>
      </c>
      <c r="E67" s="57">
        <f>'perkelas 8'!E99</f>
        <v>55</v>
      </c>
      <c r="F67" s="57">
        <f>'perkelas 8'!F99</f>
        <v>60</v>
      </c>
      <c r="G67" s="57">
        <f>'perkelas 8'!G99</f>
        <v>65</v>
      </c>
      <c r="H67" s="57">
        <f>'perkelas 8'!H99</f>
        <v>55</v>
      </c>
      <c r="I67" s="57">
        <f>'perkelas 8'!I99</f>
        <v>52</v>
      </c>
      <c r="J67" s="57">
        <f>'perkelas 8'!J99</f>
        <v>45</v>
      </c>
      <c r="K67" s="57">
        <f>'perkelas 8'!K99</f>
        <v>57</v>
      </c>
      <c r="L67" s="57">
        <f>'perkelas 8'!L99</f>
        <v>70</v>
      </c>
      <c r="M67" s="57">
        <f>'perkelas 8'!M99</f>
        <v>70</v>
      </c>
      <c r="N67" s="57">
        <f>'perkelas 8'!N99</f>
        <v>68</v>
      </c>
      <c r="O67" s="57">
        <f>'perkelas 8'!O99</f>
        <v>73</v>
      </c>
      <c r="P67" s="57">
        <f t="shared" si="0"/>
        <v>670</v>
      </c>
      <c r="Q67" s="57">
        <f t="shared" si="1"/>
        <v>60.9090909090909</v>
      </c>
      <c r="R67">
        <v>193</v>
      </c>
    </row>
    <row r="68" spans="1:18">
      <c r="A68" s="56">
        <v>53</v>
      </c>
      <c r="B68" s="57">
        <f>'perkelas 8'!B100</f>
        <v>17187730</v>
      </c>
      <c r="C68" s="58" t="str">
        <f>'perkelas 8'!C100</f>
        <v>MUHAMMAD RIDWAN</v>
      </c>
      <c r="D68" s="57" t="str">
        <f>'perkelas 8'!D100</f>
        <v>8-B</v>
      </c>
      <c r="E68" s="57">
        <f>'perkelas 8'!E100</f>
        <v>72</v>
      </c>
      <c r="F68" s="57">
        <f>'perkelas 8'!F100</f>
        <v>72</v>
      </c>
      <c r="G68" s="57">
        <f>'perkelas 8'!G100</f>
        <v>82</v>
      </c>
      <c r="H68" s="57">
        <f>'perkelas 8'!H100</f>
        <v>53</v>
      </c>
      <c r="I68" s="57">
        <f>'perkelas 8'!I100</f>
        <v>46</v>
      </c>
      <c r="J68" s="57">
        <f>'perkelas 8'!J100</f>
        <v>60</v>
      </c>
      <c r="K68" s="57">
        <f>'perkelas 8'!K100</f>
        <v>73</v>
      </c>
      <c r="L68" s="57">
        <f>'perkelas 8'!L100</f>
        <v>78</v>
      </c>
      <c r="M68" s="57">
        <f>'perkelas 8'!M100</f>
        <v>81</v>
      </c>
      <c r="N68" s="57">
        <f>'perkelas 8'!N100</f>
        <v>68</v>
      </c>
      <c r="O68" s="57">
        <f>'perkelas 8'!O100</f>
        <v>77</v>
      </c>
      <c r="P68" s="57">
        <f t="shared" si="0"/>
        <v>762</v>
      </c>
      <c r="Q68" s="57">
        <f t="shared" si="1"/>
        <v>69.2727272727273</v>
      </c>
      <c r="R68">
        <v>120</v>
      </c>
    </row>
    <row r="69" spans="1:18">
      <c r="A69" s="28">
        <v>54</v>
      </c>
      <c r="B69" s="57">
        <f>'perkelas 8'!B101</f>
        <v>17187732</v>
      </c>
      <c r="C69" s="58" t="str">
        <f>'perkelas 8'!C101</f>
        <v>NADJWA MAULIDA</v>
      </c>
      <c r="D69" s="57" t="str">
        <f>'perkelas 8'!D101</f>
        <v>8-B</v>
      </c>
      <c r="E69" s="57">
        <f>'perkelas 8'!E101</f>
        <v>72</v>
      </c>
      <c r="F69" s="57">
        <f>'perkelas 8'!F101</f>
        <v>80</v>
      </c>
      <c r="G69" s="57">
        <f>'perkelas 8'!G101</f>
        <v>67</v>
      </c>
      <c r="H69" s="57">
        <f>'perkelas 8'!H101</f>
        <v>38</v>
      </c>
      <c r="I69" s="57">
        <f>'perkelas 8'!I101</f>
        <v>58</v>
      </c>
      <c r="J69" s="57">
        <f>'perkelas 8'!J101</f>
        <v>45</v>
      </c>
      <c r="K69" s="57">
        <f>'perkelas 8'!K101</f>
        <v>73</v>
      </c>
      <c r="L69" s="57">
        <f>'perkelas 8'!L101</f>
        <v>70</v>
      </c>
      <c r="M69" s="57">
        <f>'perkelas 8'!M101</f>
        <v>70</v>
      </c>
      <c r="N69" s="57">
        <f>'perkelas 8'!N101</f>
        <v>77</v>
      </c>
      <c r="O69" s="57">
        <f>'perkelas 8'!O101</f>
        <v>72</v>
      </c>
      <c r="P69" s="57">
        <f t="shared" si="0"/>
        <v>722</v>
      </c>
      <c r="Q69" s="57">
        <f t="shared" si="1"/>
        <v>65.6363636363636</v>
      </c>
      <c r="R69">
        <v>158</v>
      </c>
    </row>
    <row r="70" spans="1:18">
      <c r="A70" s="56">
        <v>55</v>
      </c>
      <c r="B70" s="57">
        <f>'perkelas 8'!B102</f>
        <v>17187634</v>
      </c>
      <c r="C70" s="58" t="str">
        <f>'perkelas 8'!C102</f>
        <v>NADYA SEPTIANI BUDIONO</v>
      </c>
      <c r="D70" s="57" t="str">
        <f>'perkelas 8'!D102</f>
        <v>8-B</v>
      </c>
      <c r="E70" s="57">
        <f>'perkelas 8'!E102</f>
        <v>68</v>
      </c>
      <c r="F70" s="57">
        <f>'perkelas 8'!F102</f>
        <v>80</v>
      </c>
      <c r="G70" s="57">
        <f>'perkelas 8'!G102</f>
        <v>78</v>
      </c>
      <c r="H70" s="57">
        <f>'perkelas 8'!H102</f>
        <v>48</v>
      </c>
      <c r="I70" s="57">
        <f>'perkelas 8'!I102</f>
        <v>58</v>
      </c>
      <c r="J70" s="57">
        <f>'perkelas 8'!J102</f>
        <v>65</v>
      </c>
      <c r="K70" s="57">
        <f>'perkelas 8'!K102</f>
        <v>82</v>
      </c>
      <c r="L70" s="57">
        <f>'perkelas 8'!L102</f>
        <v>73</v>
      </c>
      <c r="M70" s="57">
        <f>'perkelas 8'!M102</f>
        <v>70</v>
      </c>
      <c r="N70" s="57">
        <f>'perkelas 8'!N102</f>
        <v>71</v>
      </c>
      <c r="O70" s="57">
        <f>'perkelas 8'!O102</f>
        <v>73</v>
      </c>
      <c r="P70" s="57">
        <f t="shared" si="0"/>
        <v>766</v>
      </c>
      <c r="Q70" s="57">
        <f t="shared" si="1"/>
        <v>69.6363636363636</v>
      </c>
      <c r="R70">
        <v>117</v>
      </c>
    </row>
    <row r="71" spans="1:18">
      <c r="A71" s="28">
        <v>56</v>
      </c>
      <c r="B71" s="57">
        <f>'perkelas 8'!B103</f>
        <v>17187607</v>
      </c>
      <c r="C71" s="58" t="str">
        <f>'perkelas 8'!C103</f>
        <v>NAZWA MEUTIA SABILLA</v>
      </c>
      <c r="D71" s="57" t="str">
        <f>'perkelas 8'!D103</f>
        <v>8-B</v>
      </c>
      <c r="E71" s="57">
        <f>'perkelas 8'!E103</f>
        <v>83</v>
      </c>
      <c r="F71" s="57">
        <f>'perkelas 8'!F103</f>
        <v>77</v>
      </c>
      <c r="G71" s="57">
        <f>'perkelas 8'!G103</f>
        <v>63</v>
      </c>
      <c r="H71" s="57">
        <f>'perkelas 8'!H103</f>
        <v>57</v>
      </c>
      <c r="I71" s="57">
        <f>'perkelas 8'!I103</f>
        <v>46</v>
      </c>
      <c r="J71" s="57">
        <f>'perkelas 8'!J103</f>
        <v>70</v>
      </c>
      <c r="K71" s="57">
        <f>'perkelas 8'!K103</f>
        <v>80</v>
      </c>
      <c r="L71" s="57">
        <f>'perkelas 8'!L103</f>
        <v>80</v>
      </c>
      <c r="M71" s="57">
        <f>'perkelas 8'!M103</f>
        <v>75</v>
      </c>
      <c r="N71" s="57">
        <f>'perkelas 8'!N103</f>
        <v>66</v>
      </c>
      <c r="O71" s="57">
        <f>'perkelas 8'!O103</f>
        <v>76</v>
      </c>
      <c r="P71" s="57">
        <f t="shared" si="0"/>
        <v>773</v>
      </c>
      <c r="Q71" s="57">
        <f t="shared" si="1"/>
        <v>70.2727272727273</v>
      </c>
      <c r="R71">
        <v>106</v>
      </c>
    </row>
    <row r="72" spans="1:18">
      <c r="A72" s="56">
        <v>57</v>
      </c>
      <c r="B72" s="57">
        <f>'perkelas 8'!B104</f>
        <v>17187737</v>
      </c>
      <c r="C72" s="58" t="str">
        <f>'perkelas 8'!C104</f>
        <v>NOVA VIOLA MAHARANI</v>
      </c>
      <c r="D72" s="57" t="str">
        <f>'perkelas 8'!D104</f>
        <v>8-B</v>
      </c>
      <c r="E72" s="57">
        <f>'perkelas 8'!E104</f>
        <v>50</v>
      </c>
      <c r="F72" s="57">
        <f>'perkelas 8'!F104</f>
        <v>62</v>
      </c>
      <c r="G72" s="57">
        <f>'perkelas 8'!G104</f>
        <v>80</v>
      </c>
      <c r="H72" s="57">
        <f>'perkelas 8'!H104</f>
        <v>45</v>
      </c>
      <c r="I72" s="57">
        <f>'perkelas 8'!I104</f>
        <v>49</v>
      </c>
      <c r="J72" s="57">
        <f>'perkelas 8'!J104</f>
        <v>58</v>
      </c>
      <c r="K72" s="57">
        <f>'perkelas 8'!K104</f>
        <v>65</v>
      </c>
      <c r="L72" s="57">
        <f>'perkelas 8'!L104</f>
        <v>75</v>
      </c>
      <c r="M72" s="57">
        <f>'perkelas 8'!M104</f>
        <v>63</v>
      </c>
      <c r="N72" s="57">
        <f>'perkelas 8'!N104</f>
        <v>85</v>
      </c>
      <c r="O72" s="57">
        <f>'perkelas 8'!O104</f>
        <v>76</v>
      </c>
      <c r="P72" s="57">
        <f t="shared" si="0"/>
        <v>708</v>
      </c>
      <c r="Q72" s="57">
        <f t="shared" si="1"/>
        <v>64.3636363636364</v>
      </c>
      <c r="R72">
        <v>171</v>
      </c>
    </row>
    <row r="73" spans="1:18">
      <c r="A73" s="28">
        <v>58</v>
      </c>
      <c r="B73" s="57">
        <f>'perkelas 8'!B105</f>
        <v>17187703</v>
      </c>
      <c r="C73" s="58" t="str">
        <f>'perkelas 8'!C105</f>
        <v>RAFHLY ATTHORIQ</v>
      </c>
      <c r="D73" s="57" t="str">
        <f>'perkelas 8'!D105</f>
        <v>8-B</v>
      </c>
      <c r="E73" s="57">
        <f>'perkelas 8'!E105</f>
        <v>63</v>
      </c>
      <c r="F73" s="57">
        <f>'perkelas 8'!F105</f>
        <v>62</v>
      </c>
      <c r="G73" s="57">
        <f>'perkelas 8'!G105</f>
        <v>65</v>
      </c>
      <c r="H73" s="57">
        <f>'perkelas 8'!H105</f>
        <v>48</v>
      </c>
      <c r="I73" s="57">
        <f>'perkelas 8'!I105</f>
        <v>55</v>
      </c>
      <c r="J73" s="57">
        <f>'perkelas 8'!J105</f>
        <v>60</v>
      </c>
      <c r="K73" s="57">
        <f>'perkelas 8'!K105</f>
        <v>65</v>
      </c>
      <c r="L73" s="57">
        <f>'perkelas 8'!L105</f>
        <v>62</v>
      </c>
      <c r="M73" s="57">
        <f>'perkelas 8'!M105</f>
        <v>63</v>
      </c>
      <c r="N73" s="57">
        <f>'perkelas 8'!N105</f>
        <v>68</v>
      </c>
      <c r="O73" s="57">
        <f>'perkelas 8'!O105</f>
        <v>63</v>
      </c>
      <c r="P73" s="57">
        <f t="shared" si="0"/>
        <v>674</v>
      </c>
      <c r="Q73" s="57">
        <f t="shared" si="1"/>
        <v>61.2727272727273</v>
      </c>
      <c r="R73">
        <v>192</v>
      </c>
    </row>
    <row r="74" spans="1:18">
      <c r="A74" s="56">
        <v>59</v>
      </c>
      <c r="B74" s="57">
        <f>'perkelas 8'!B106</f>
        <v>17187573</v>
      </c>
      <c r="C74" s="58" t="str">
        <f>'perkelas 8'!C106</f>
        <v>RIAN INDRA SETIAWAN</v>
      </c>
      <c r="D74" s="57" t="str">
        <f>'perkelas 8'!D106</f>
        <v>8-B</v>
      </c>
      <c r="E74" s="57">
        <f>'perkelas 8'!E106</f>
        <v>65</v>
      </c>
      <c r="F74" s="57">
        <f>'perkelas 8'!F106</f>
        <v>57</v>
      </c>
      <c r="G74" s="57">
        <f>'perkelas 8'!G106</f>
        <v>70</v>
      </c>
      <c r="H74" s="57">
        <f>'perkelas 8'!H106</f>
        <v>38</v>
      </c>
      <c r="I74" s="57">
        <f>'perkelas 8'!I106</f>
        <v>40</v>
      </c>
      <c r="J74" s="57">
        <f>'perkelas 8'!J106</f>
        <v>53</v>
      </c>
      <c r="K74" s="57">
        <f>'perkelas 8'!K106</f>
        <v>60</v>
      </c>
      <c r="L74" s="57">
        <f>'perkelas 8'!L106</f>
        <v>73</v>
      </c>
      <c r="M74" s="57">
        <f>'perkelas 8'!M106</f>
        <v>70</v>
      </c>
      <c r="N74" s="57">
        <f>'perkelas 8'!N106</f>
        <v>71</v>
      </c>
      <c r="O74" s="57">
        <f>'perkelas 8'!O106</f>
        <v>67</v>
      </c>
      <c r="P74" s="57">
        <f t="shared" si="0"/>
        <v>664</v>
      </c>
      <c r="Q74" s="57">
        <f t="shared" si="1"/>
        <v>60.3636363636364</v>
      </c>
      <c r="R74">
        <v>194</v>
      </c>
    </row>
    <row r="75" spans="1:18">
      <c r="A75" s="28">
        <v>60</v>
      </c>
      <c r="B75" s="57">
        <f>'perkelas 8'!B107</f>
        <v>17187641</v>
      </c>
      <c r="C75" s="58" t="str">
        <f>'perkelas 8'!C107</f>
        <v>ROIS AHNA SAPUTRA</v>
      </c>
      <c r="D75" s="57" t="str">
        <f>'perkelas 8'!D107</f>
        <v>8-B</v>
      </c>
      <c r="E75" s="57">
        <f>'perkelas 8'!E107</f>
        <v>70</v>
      </c>
      <c r="F75" s="57">
        <f>'perkelas 8'!F107</f>
        <v>80</v>
      </c>
      <c r="G75" s="57">
        <f>'perkelas 8'!G107</f>
        <v>78</v>
      </c>
      <c r="H75" s="57">
        <f>'perkelas 8'!H107</f>
        <v>53</v>
      </c>
      <c r="I75" s="57">
        <f>'perkelas 8'!I107</f>
        <v>49</v>
      </c>
      <c r="J75" s="57">
        <f>'perkelas 8'!J107</f>
        <v>63</v>
      </c>
      <c r="K75" s="57">
        <f>'perkelas 8'!K107</f>
        <v>72</v>
      </c>
      <c r="L75" s="57">
        <f>'perkelas 8'!L107</f>
        <v>82</v>
      </c>
      <c r="M75" s="57">
        <f>'perkelas 8'!M107</f>
        <v>70</v>
      </c>
      <c r="N75" s="57">
        <f>'perkelas 8'!N107</f>
        <v>85</v>
      </c>
      <c r="O75" s="57">
        <f>'perkelas 8'!O107</f>
        <v>73</v>
      </c>
      <c r="P75" s="57">
        <f t="shared" si="0"/>
        <v>775</v>
      </c>
      <c r="Q75" s="57">
        <f t="shared" si="1"/>
        <v>70.4545454545455</v>
      </c>
      <c r="R75">
        <v>103</v>
      </c>
    </row>
    <row r="76" spans="1:18">
      <c r="A76" s="56">
        <v>61</v>
      </c>
      <c r="B76" s="57">
        <f>'perkelas 8'!B108</f>
        <v>17187672</v>
      </c>
      <c r="C76" s="58" t="str">
        <f>'perkelas 8'!C108</f>
        <v>RYANDIKA RAMADHAN</v>
      </c>
      <c r="D76" s="57" t="str">
        <f>'perkelas 8'!D108</f>
        <v>8-B</v>
      </c>
      <c r="E76" s="57">
        <f>'perkelas 8'!E108</f>
        <v>70</v>
      </c>
      <c r="F76" s="57">
        <f>'perkelas 8'!F108</f>
        <v>57</v>
      </c>
      <c r="G76" s="57">
        <f>'perkelas 8'!G108</f>
        <v>77</v>
      </c>
      <c r="H76" s="57">
        <f>'perkelas 8'!H108</f>
        <v>48</v>
      </c>
      <c r="I76" s="57">
        <f>'perkelas 8'!I108</f>
        <v>46</v>
      </c>
      <c r="J76" s="57">
        <f>'perkelas 8'!J108</f>
        <v>43</v>
      </c>
      <c r="K76" s="57">
        <f>'perkelas 8'!K108</f>
        <v>77</v>
      </c>
      <c r="L76" s="57">
        <f>'perkelas 8'!L108</f>
        <v>78</v>
      </c>
      <c r="M76" s="57">
        <f>'perkelas 8'!M108</f>
        <v>70</v>
      </c>
      <c r="N76" s="57">
        <f>'perkelas 8'!N108</f>
        <v>73</v>
      </c>
      <c r="O76" s="57">
        <f>'perkelas 8'!O108</f>
        <v>67</v>
      </c>
      <c r="P76" s="57">
        <f t="shared" si="0"/>
        <v>706</v>
      </c>
      <c r="Q76" s="57">
        <f t="shared" si="1"/>
        <v>64.1818181818182</v>
      </c>
      <c r="R76">
        <v>173</v>
      </c>
    </row>
    <row r="77" spans="1:18">
      <c r="A77" s="28">
        <v>62</v>
      </c>
      <c r="B77" s="57">
        <f>'perkelas 8'!B109</f>
        <v>17187706</v>
      </c>
      <c r="C77" s="58" t="str">
        <f>'perkelas 8'!C109</f>
        <v>SAID MAULANA</v>
      </c>
      <c r="D77" s="57" t="str">
        <f>'perkelas 8'!D109</f>
        <v>8-B</v>
      </c>
      <c r="E77" s="57">
        <f>'perkelas 8'!E109</f>
        <v>73</v>
      </c>
      <c r="F77" s="57">
        <f>'perkelas 8'!F109</f>
        <v>69</v>
      </c>
      <c r="G77" s="57">
        <f>'perkelas 8'!G109</f>
        <v>67</v>
      </c>
      <c r="H77" s="57">
        <f>'perkelas 8'!H109</f>
        <v>52</v>
      </c>
      <c r="I77" s="57">
        <f>'perkelas 8'!I109</f>
        <v>49</v>
      </c>
      <c r="J77" s="57">
        <f>'perkelas 8'!J109</f>
        <v>65</v>
      </c>
      <c r="K77" s="57">
        <f>'perkelas 8'!K109</f>
        <v>68</v>
      </c>
      <c r="L77" s="57">
        <f>'perkelas 8'!L109</f>
        <v>75</v>
      </c>
      <c r="M77" s="57">
        <f>'perkelas 8'!M109</f>
        <v>70</v>
      </c>
      <c r="N77" s="57">
        <f>'perkelas 8'!N109</f>
        <v>80</v>
      </c>
      <c r="O77" s="57">
        <f>'perkelas 8'!O109</f>
        <v>77</v>
      </c>
      <c r="P77" s="57">
        <f t="shared" si="0"/>
        <v>745</v>
      </c>
      <c r="Q77" s="57">
        <f t="shared" si="1"/>
        <v>67.7272727272727</v>
      </c>
      <c r="R77">
        <v>140</v>
      </c>
    </row>
    <row r="78" spans="1:18">
      <c r="A78" s="56">
        <v>63</v>
      </c>
      <c r="B78" s="57">
        <f>'perkelas 8'!B110</f>
        <v>17187738</v>
      </c>
      <c r="C78" s="58" t="str">
        <f>'perkelas 8'!C110</f>
        <v>SALSA NITA AULIA</v>
      </c>
      <c r="D78" s="57" t="str">
        <f>'perkelas 8'!D110</f>
        <v>8-B</v>
      </c>
      <c r="E78" s="57">
        <f>'perkelas 8'!E110</f>
        <v>78</v>
      </c>
      <c r="F78" s="57">
        <f>'perkelas 8'!F110</f>
        <v>75</v>
      </c>
      <c r="G78" s="57">
        <f>'perkelas 8'!G110</f>
        <v>73</v>
      </c>
      <c r="H78" s="57">
        <f>'perkelas 8'!H110</f>
        <v>50</v>
      </c>
      <c r="I78" s="57">
        <f>'perkelas 8'!I110</f>
        <v>70</v>
      </c>
      <c r="J78" s="57">
        <f>'perkelas 8'!J110</f>
        <v>63</v>
      </c>
      <c r="K78" s="57">
        <f>'perkelas 8'!K110</f>
        <v>63</v>
      </c>
      <c r="L78" s="57">
        <f>'perkelas 8'!L110</f>
        <v>80</v>
      </c>
      <c r="M78" s="57">
        <f>'perkelas 8'!M110</f>
        <v>87</v>
      </c>
      <c r="N78" s="57">
        <f>'perkelas 8'!N110</f>
        <v>74</v>
      </c>
      <c r="O78" s="57">
        <f>'perkelas 8'!O110</f>
        <v>78</v>
      </c>
      <c r="P78" s="57">
        <f t="shared" si="0"/>
        <v>791</v>
      </c>
      <c r="Q78" s="57">
        <f t="shared" si="1"/>
        <v>71.9090909090909</v>
      </c>
      <c r="R78">
        <v>88</v>
      </c>
    </row>
    <row r="79" spans="1:18">
      <c r="A79" s="28">
        <v>64</v>
      </c>
      <c r="B79" s="57">
        <f>'perkelas 8'!B111</f>
        <v>17187677</v>
      </c>
      <c r="C79" s="58" t="str">
        <f>'perkelas 8'!C111</f>
        <v>ZAHRA MAYADA</v>
      </c>
      <c r="D79" s="57" t="str">
        <f>'perkelas 8'!D111</f>
        <v>8-B</v>
      </c>
      <c r="E79" s="57">
        <f>'perkelas 8'!E111</f>
        <v>77</v>
      </c>
      <c r="F79" s="57">
        <f>'perkelas 8'!F111</f>
        <v>77</v>
      </c>
      <c r="G79" s="57">
        <f>'perkelas 8'!G111</f>
        <v>72</v>
      </c>
      <c r="H79" s="57">
        <f>'perkelas 8'!H111</f>
        <v>58</v>
      </c>
      <c r="I79" s="57">
        <f>'perkelas 8'!I111</f>
        <v>43</v>
      </c>
      <c r="J79" s="57">
        <f>'perkelas 8'!J111</f>
        <v>50</v>
      </c>
      <c r="K79" s="57">
        <f>'perkelas 8'!K111</f>
        <v>82</v>
      </c>
      <c r="L79" s="57">
        <f>'perkelas 8'!L111</f>
        <v>80</v>
      </c>
      <c r="M79" s="57">
        <f>'perkelas 8'!M111</f>
        <v>81</v>
      </c>
      <c r="N79" s="57">
        <f>'perkelas 8'!N111</f>
        <v>68</v>
      </c>
      <c r="O79" s="57">
        <f>'perkelas 8'!O111</f>
        <v>83</v>
      </c>
      <c r="P79" s="57">
        <f t="shared" si="0"/>
        <v>771</v>
      </c>
      <c r="Q79" s="57">
        <f t="shared" si="1"/>
        <v>70.0909090909091</v>
      </c>
      <c r="R79">
        <v>109</v>
      </c>
    </row>
    <row r="80" spans="1:18">
      <c r="A80" s="56">
        <v>65</v>
      </c>
      <c r="B80" s="57">
        <f>'perkelas 8'!B146</f>
        <v>17187647</v>
      </c>
      <c r="C80" s="58" t="str">
        <f>'perkelas 8'!C146</f>
        <v>AHMAD FADLI</v>
      </c>
      <c r="D80" s="57" t="str">
        <f>'perkelas 8'!D146</f>
        <v>8-C</v>
      </c>
      <c r="E80" s="57">
        <f>'perkelas 8'!E146</f>
        <v>70</v>
      </c>
      <c r="F80" s="57">
        <f>'perkelas 8'!F146</f>
        <v>87</v>
      </c>
      <c r="G80" s="57">
        <f>'perkelas 8'!G146</f>
        <v>80</v>
      </c>
      <c r="H80" s="57">
        <f>'perkelas 8'!H146</f>
        <v>53</v>
      </c>
      <c r="I80" s="57">
        <f>'perkelas 8'!I146</f>
        <v>49</v>
      </c>
      <c r="J80" s="57">
        <f>'perkelas 8'!J146</f>
        <v>63</v>
      </c>
      <c r="K80" s="57">
        <f>'perkelas 8'!K146</f>
        <v>65</v>
      </c>
      <c r="L80" s="57">
        <f>'perkelas 8'!L146</f>
        <v>77</v>
      </c>
      <c r="M80" s="57">
        <f>'perkelas 8'!M146</f>
        <v>83</v>
      </c>
      <c r="N80" s="57">
        <f>'perkelas 8'!N146</f>
        <v>75</v>
      </c>
      <c r="O80" s="57">
        <f>'perkelas 8'!O146</f>
        <v>70</v>
      </c>
      <c r="P80" s="57">
        <f t="shared" si="0"/>
        <v>772</v>
      </c>
      <c r="Q80" s="57">
        <f t="shared" si="1"/>
        <v>70.1818181818182</v>
      </c>
      <c r="R80">
        <v>107</v>
      </c>
    </row>
    <row r="81" spans="1:18">
      <c r="A81" s="28">
        <v>66</v>
      </c>
      <c r="B81" s="57">
        <f>'perkelas 8'!B147</f>
        <v>17187711</v>
      </c>
      <c r="C81" s="58" t="str">
        <f>'perkelas 8'!C147</f>
        <v>AHNA ADITIO SAPUTRO</v>
      </c>
      <c r="D81" s="57" t="str">
        <f>'perkelas 8'!D147</f>
        <v>8-C</v>
      </c>
      <c r="E81" s="57">
        <f>'perkelas 8'!E147</f>
        <v>35</v>
      </c>
      <c r="F81" s="57">
        <f>'perkelas 8'!F147</f>
        <v>52</v>
      </c>
      <c r="G81" s="57">
        <f>'perkelas 8'!G147</f>
        <v>65</v>
      </c>
      <c r="H81" s="57">
        <f>'perkelas 8'!H147</f>
        <v>40</v>
      </c>
      <c r="I81" s="57">
        <f>'perkelas 8'!I147</f>
        <v>37</v>
      </c>
      <c r="J81" s="57">
        <f>'perkelas 8'!J147</f>
        <v>47</v>
      </c>
      <c r="K81" s="57">
        <f>'perkelas 8'!K147</f>
        <v>43</v>
      </c>
      <c r="L81" s="57">
        <f>'perkelas 8'!L147</f>
        <v>42</v>
      </c>
      <c r="M81" s="57">
        <f>'perkelas 8'!M147</f>
        <v>65</v>
      </c>
      <c r="N81" s="57">
        <f>'perkelas 8'!N147</f>
        <v>48</v>
      </c>
      <c r="O81" s="57">
        <f>'perkelas 8'!O147</f>
        <v>60</v>
      </c>
      <c r="P81" s="57">
        <f t="shared" ref="P81:P144" si="2">SUM(E81:O81)</f>
        <v>534</v>
      </c>
      <c r="Q81" s="57">
        <f t="shared" ref="Q81:Q144" si="3">AVERAGE(E81:O81)</f>
        <v>48.5454545454545</v>
      </c>
      <c r="R81" s="57">
        <v>221</v>
      </c>
    </row>
    <row r="82" spans="1:18">
      <c r="A82" s="56">
        <v>67</v>
      </c>
      <c r="B82" s="57">
        <f>'perkelas 8'!B148</f>
        <v>17187585</v>
      </c>
      <c r="C82" s="58" t="str">
        <f>'perkelas 8'!C148</f>
        <v>AZFA HUWAIZA FATHANNAIL</v>
      </c>
      <c r="D82" s="57" t="str">
        <f>'perkelas 8'!D148</f>
        <v>8-C</v>
      </c>
      <c r="E82" s="57">
        <f>'perkelas 8'!E148</f>
        <v>65</v>
      </c>
      <c r="F82" s="57">
        <f>'perkelas 8'!F148</f>
        <v>63</v>
      </c>
      <c r="G82" s="57">
        <f>'perkelas 8'!G148</f>
        <v>77</v>
      </c>
      <c r="H82" s="57">
        <f>'perkelas 8'!H148</f>
        <v>45</v>
      </c>
      <c r="I82" s="57">
        <f>'perkelas 8'!I148</f>
        <v>52</v>
      </c>
      <c r="J82" s="57">
        <f>'perkelas 8'!J148</f>
        <v>48</v>
      </c>
      <c r="K82" s="57">
        <f>'perkelas 8'!K148</f>
        <v>58</v>
      </c>
      <c r="L82" s="57">
        <f>'perkelas 8'!L148</f>
        <v>65</v>
      </c>
      <c r="M82" s="57">
        <f>'perkelas 8'!M148</f>
        <v>75</v>
      </c>
      <c r="N82" s="57">
        <f>'perkelas 8'!N148</f>
        <v>68</v>
      </c>
      <c r="O82" s="57">
        <f>'perkelas 8'!O148</f>
        <v>70</v>
      </c>
      <c r="P82" s="57">
        <f t="shared" si="2"/>
        <v>686</v>
      </c>
      <c r="Q82" s="57">
        <f t="shared" si="3"/>
        <v>62.3636363636364</v>
      </c>
      <c r="R82">
        <v>184</v>
      </c>
    </row>
    <row r="83" spans="1:18">
      <c r="A83" s="28">
        <v>68</v>
      </c>
      <c r="B83" s="57">
        <f>'perkelas 8'!B149</f>
        <v>17187586</v>
      </c>
      <c r="C83" s="58" t="str">
        <f>'perkelas 8'!C149</f>
        <v>CANDRA DIKY PRATAMA</v>
      </c>
      <c r="D83" s="57" t="str">
        <f>'perkelas 8'!D149</f>
        <v>8-C</v>
      </c>
      <c r="E83" s="57">
        <f>'perkelas 8'!E149</f>
        <v>77</v>
      </c>
      <c r="F83" s="57">
        <f>'perkelas 8'!F149</f>
        <v>73</v>
      </c>
      <c r="G83" s="57">
        <f>'perkelas 8'!G149</f>
        <v>73</v>
      </c>
      <c r="H83" s="57">
        <f>'perkelas 8'!H149</f>
        <v>70</v>
      </c>
      <c r="I83" s="57">
        <f>'perkelas 8'!I149</f>
        <v>58</v>
      </c>
      <c r="J83" s="57">
        <f>'perkelas 8'!J149</f>
        <v>73</v>
      </c>
      <c r="K83" s="57">
        <f>'perkelas 8'!K149</f>
        <v>70</v>
      </c>
      <c r="L83" s="57">
        <f>'perkelas 8'!L149</f>
        <v>55</v>
      </c>
      <c r="M83" s="57">
        <f>'perkelas 8'!M149</f>
        <v>78</v>
      </c>
      <c r="N83" s="57">
        <f>'perkelas 8'!N149</f>
        <v>71</v>
      </c>
      <c r="O83" s="57">
        <f>'perkelas 8'!O149</f>
        <v>76</v>
      </c>
      <c r="P83" s="57">
        <f t="shared" si="2"/>
        <v>774</v>
      </c>
      <c r="Q83" s="57">
        <f t="shared" si="3"/>
        <v>70.3636363636364</v>
      </c>
      <c r="R83">
        <v>104</v>
      </c>
    </row>
    <row r="84" spans="1:18">
      <c r="A84" s="56">
        <v>69</v>
      </c>
      <c r="B84" s="57">
        <f>'perkelas 8'!B150</f>
        <v>17187616</v>
      </c>
      <c r="C84" s="58" t="str">
        <f>'perkelas 8'!C150</f>
        <v>DANIS ADINATA RAISSA</v>
      </c>
      <c r="D84" s="57" t="str">
        <f>'perkelas 8'!D150</f>
        <v>8-C</v>
      </c>
      <c r="E84" s="57">
        <f>'perkelas 8'!E150</f>
        <v>65</v>
      </c>
      <c r="F84" s="57">
        <f>'perkelas 8'!F150</f>
        <v>63</v>
      </c>
      <c r="G84" s="57">
        <f>'perkelas 8'!G150</f>
        <v>80</v>
      </c>
      <c r="H84" s="57">
        <f>'perkelas 8'!H150</f>
        <v>48</v>
      </c>
      <c r="I84" s="57">
        <f>'perkelas 8'!I150</f>
        <v>49</v>
      </c>
      <c r="J84" s="57">
        <f>'perkelas 8'!J150</f>
        <v>60</v>
      </c>
      <c r="K84" s="57">
        <f>'perkelas 8'!K150</f>
        <v>67</v>
      </c>
      <c r="L84" s="57">
        <f>'perkelas 8'!L150</f>
        <v>68</v>
      </c>
      <c r="M84" s="57">
        <f>'perkelas 8'!M150</f>
        <v>77</v>
      </c>
      <c r="N84" s="57">
        <f>'perkelas 8'!N150</f>
        <v>66</v>
      </c>
      <c r="O84" s="57">
        <f>'perkelas 8'!O150</f>
        <v>68</v>
      </c>
      <c r="P84" s="57">
        <f t="shared" si="2"/>
        <v>711</v>
      </c>
      <c r="Q84" s="57">
        <f t="shared" si="3"/>
        <v>64.6363636363636</v>
      </c>
      <c r="R84">
        <v>169</v>
      </c>
    </row>
    <row r="85" spans="1:18">
      <c r="A85" s="28">
        <v>70</v>
      </c>
      <c r="B85" s="57">
        <f>'perkelas 8'!B151</f>
        <v>17187587</v>
      </c>
      <c r="C85" s="58" t="str">
        <f>'perkelas 8'!C151</f>
        <v>DEDE RAKA BOBY SATRIA</v>
      </c>
      <c r="D85" s="57" t="str">
        <f>'perkelas 8'!D151</f>
        <v>8-C</v>
      </c>
      <c r="E85" s="57">
        <f>'perkelas 8'!E151</f>
        <v>62</v>
      </c>
      <c r="F85" s="57">
        <f>'perkelas 8'!F151</f>
        <v>73</v>
      </c>
      <c r="G85" s="57">
        <f>'perkelas 8'!G151</f>
        <v>78</v>
      </c>
      <c r="H85" s="57">
        <f>'perkelas 8'!H151</f>
        <v>58</v>
      </c>
      <c r="I85" s="57">
        <f>'perkelas 8'!I151</f>
        <v>55</v>
      </c>
      <c r="J85" s="57">
        <f>'perkelas 8'!J151</f>
        <v>60</v>
      </c>
      <c r="K85" s="57">
        <f>'perkelas 8'!K151</f>
        <v>75</v>
      </c>
      <c r="L85" s="57">
        <f>'perkelas 8'!L151</f>
        <v>62</v>
      </c>
      <c r="M85" s="57">
        <f>'perkelas 8'!M151</f>
        <v>73</v>
      </c>
      <c r="N85" s="57">
        <f>'perkelas 8'!N151</f>
        <v>66</v>
      </c>
      <c r="O85" s="57">
        <f>'perkelas 8'!O151</f>
        <v>67</v>
      </c>
      <c r="P85" s="57">
        <f t="shared" si="2"/>
        <v>729</v>
      </c>
      <c r="Q85" s="57">
        <f t="shared" si="3"/>
        <v>66.2727272727273</v>
      </c>
      <c r="R85">
        <v>153</v>
      </c>
    </row>
    <row r="86" spans="1:18">
      <c r="A86" s="56">
        <v>71</v>
      </c>
      <c r="B86" s="57">
        <f>'perkelas 8'!B152</f>
        <v>17187715</v>
      </c>
      <c r="C86" s="58" t="str">
        <f>'perkelas 8'!C152</f>
        <v>DELGA ARLINDA PUTRI</v>
      </c>
      <c r="D86" s="57" t="str">
        <f>'perkelas 8'!D152</f>
        <v>8-C</v>
      </c>
      <c r="E86" s="57">
        <f>'perkelas 8'!E152</f>
        <v>57</v>
      </c>
      <c r="F86" s="57">
        <f>'perkelas 8'!F152</f>
        <v>59</v>
      </c>
      <c r="G86" s="57">
        <f>'perkelas 8'!G152</f>
        <v>78</v>
      </c>
      <c r="H86" s="57">
        <f>'perkelas 8'!H152</f>
        <v>55</v>
      </c>
      <c r="I86" s="57">
        <f>'perkelas 8'!I152</f>
        <v>49</v>
      </c>
      <c r="J86" s="57">
        <f>'perkelas 8'!J152</f>
        <v>62</v>
      </c>
      <c r="K86" s="57">
        <f>'perkelas 8'!K152</f>
        <v>53</v>
      </c>
      <c r="L86" s="57">
        <f>'perkelas 8'!L152</f>
        <v>57</v>
      </c>
      <c r="M86" s="57">
        <f>'perkelas 8'!M152</f>
        <v>65</v>
      </c>
      <c r="N86" s="57">
        <f>'perkelas 8'!N152</f>
        <v>56</v>
      </c>
      <c r="O86" s="57">
        <f>'perkelas 8'!O152</f>
        <v>67</v>
      </c>
      <c r="P86" s="57">
        <f t="shared" si="2"/>
        <v>658</v>
      </c>
      <c r="Q86" s="57">
        <f t="shared" si="3"/>
        <v>59.8181818181818</v>
      </c>
      <c r="R86">
        <v>199</v>
      </c>
    </row>
    <row r="87" spans="1:18">
      <c r="A87" s="28">
        <v>72</v>
      </c>
      <c r="B87" s="57">
        <f>'perkelas 8'!B153</f>
        <v>17187557</v>
      </c>
      <c r="C87" s="58" t="str">
        <f>'perkelas 8'!C153</f>
        <v>DIANA MUSTIKA</v>
      </c>
      <c r="D87" s="57" t="str">
        <f>'perkelas 8'!D153</f>
        <v>8-C</v>
      </c>
      <c r="E87" s="57">
        <f>'perkelas 8'!E153</f>
        <v>82</v>
      </c>
      <c r="F87" s="57">
        <f>'perkelas 8'!F153</f>
        <v>69</v>
      </c>
      <c r="G87" s="57">
        <f>'perkelas 8'!G153</f>
        <v>75</v>
      </c>
      <c r="H87" s="57">
        <f>'perkelas 8'!H153</f>
        <v>58</v>
      </c>
      <c r="I87" s="57">
        <f>'perkelas 8'!I153</f>
        <v>52</v>
      </c>
      <c r="J87" s="57">
        <f>'perkelas 8'!J153</f>
        <v>63</v>
      </c>
      <c r="K87" s="57">
        <f>'perkelas 8'!K153</f>
        <v>55</v>
      </c>
      <c r="L87" s="57">
        <f>'perkelas 8'!L153</f>
        <v>53</v>
      </c>
      <c r="M87" s="57">
        <f>'perkelas 8'!M153</f>
        <v>65</v>
      </c>
      <c r="N87" s="57">
        <f>'perkelas 8'!N153</f>
        <v>71</v>
      </c>
      <c r="O87" s="57">
        <f>'perkelas 8'!O153</f>
        <v>72</v>
      </c>
      <c r="P87" s="57">
        <f t="shared" si="2"/>
        <v>715</v>
      </c>
      <c r="Q87" s="57">
        <f t="shared" si="3"/>
        <v>65</v>
      </c>
      <c r="R87">
        <v>163</v>
      </c>
    </row>
    <row r="88" spans="1:18">
      <c r="A88" s="56">
        <v>73</v>
      </c>
      <c r="B88" s="57">
        <f>'perkelas 8'!B154</f>
        <v>17187527</v>
      </c>
      <c r="C88" s="58" t="str">
        <f>'perkelas 8'!C154</f>
        <v>DINA AULIA FERNANDA</v>
      </c>
      <c r="D88" s="57" t="str">
        <f>'perkelas 8'!D154</f>
        <v>8-C</v>
      </c>
      <c r="E88" s="57">
        <f>'perkelas 8'!E154</f>
        <v>83</v>
      </c>
      <c r="F88" s="57">
        <f>'perkelas 8'!F154</f>
        <v>92</v>
      </c>
      <c r="G88" s="57">
        <f>'perkelas 8'!G154</f>
        <v>77</v>
      </c>
      <c r="H88" s="57">
        <f>'perkelas 8'!H154</f>
        <v>70</v>
      </c>
      <c r="I88" s="57">
        <f>'perkelas 8'!I154</f>
        <v>67</v>
      </c>
      <c r="J88" s="57">
        <f>'perkelas 8'!J154</f>
        <v>63</v>
      </c>
      <c r="K88" s="57">
        <f>'perkelas 8'!K154</f>
        <v>83</v>
      </c>
      <c r="L88" s="57">
        <f>'perkelas 8'!L154</f>
        <v>82</v>
      </c>
      <c r="M88" s="57">
        <f>'perkelas 8'!M154</f>
        <v>86</v>
      </c>
      <c r="N88" s="57">
        <f>'perkelas 8'!N154</f>
        <v>92</v>
      </c>
      <c r="O88" s="57">
        <f>'perkelas 8'!O154</f>
        <v>83</v>
      </c>
      <c r="P88" s="57">
        <f t="shared" si="2"/>
        <v>878</v>
      </c>
      <c r="Q88" s="57">
        <f t="shared" si="3"/>
        <v>79.8181818181818</v>
      </c>
      <c r="R88">
        <v>32</v>
      </c>
    </row>
    <row r="89" spans="1:18">
      <c r="A89" s="28">
        <v>74</v>
      </c>
      <c r="B89" s="57">
        <f>'perkelas 8'!B155</f>
        <v>17187717</v>
      </c>
      <c r="C89" s="58" t="str">
        <f>'perkelas 8'!C155</f>
        <v>DYAZ ARYOSENO</v>
      </c>
      <c r="D89" s="57" t="str">
        <f>'perkelas 8'!D155</f>
        <v>8-C</v>
      </c>
      <c r="E89" s="57">
        <f>'perkelas 8'!E155</f>
        <v>72</v>
      </c>
      <c r="F89" s="57">
        <f>'perkelas 8'!F155</f>
        <v>65</v>
      </c>
      <c r="G89" s="57">
        <f>'perkelas 8'!G155</f>
        <v>75</v>
      </c>
      <c r="H89" s="57">
        <f>'perkelas 8'!H155</f>
        <v>55</v>
      </c>
      <c r="I89" s="57">
        <f>'perkelas 8'!I155</f>
        <v>49</v>
      </c>
      <c r="J89" s="57">
        <f>'perkelas 8'!J155</f>
        <v>48</v>
      </c>
      <c r="K89" s="57">
        <f>'perkelas 8'!K155</f>
        <v>52</v>
      </c>
      <c r="L89" s="57">
        <f>'perkelas 8'!L155</f>
        <v>60</v>
      </c>
      <c r="M89" s="57">
        <f>'perkelas 8'!M155</f>
        <v>74</v>
      </c>
      <c r="N89" s="57">
        <f>'perkelas 8'!N155</f>
        <v>63</v>
      </c>
      <c r="O89" s="57">
        <f>'perkelas 8'!O155</f>
        <v>73</v>
      </c>
      <c r="P89" s="57">
        <f t="shared" si="2"/>
        <v>686</v>
      </c>
      <c r="Q89" s="57">
        <f t="shared" si="3"/>
        <v>62.3636363636364</v>
      </c>
      <c r="R89">
        <v>184</v>
      </c>
    </row>
    <row r="90" spans="1:18">
      <c r="A90" s="56">
        <v>75</v>
      </c>
      <c r="B90" s="57">
        <f>'perkelas 8'!B156</f>
        <v>17187718</v>
      </c>
      <c r="C90" s="58" t="str">
        <f>'perkelas 8'!C156</f>
        <v>ELIA NUR JANAH</v>
      </c>
      <c r="D90" s="57" t="str">
        <f>'perkelas 8'!D156</f>
        <v>8-C</v>
      </c>
      <c r="E90" s="57">
        <f>'perkelas 8'!E156</f>
        <v>58</v>
      </c>
      <c r="F90" s="57">
        <f>'perkelas 8'!F156</f>
        <v>67</v>
      </c>
      <c r="G90" s="57">
        <f>'perkelas 8'!G156</f>
        <v>70</v>
      </c>
      <c r="H90" s="57">
        <f>'perkelas 8'!H156</f>
        <v>37</v>
      </c>
      <c r="I90" s="57">
        <f>'perkelas 8'!I156</f>
        <v>52</v>
      </c>
      <c r="J90" s="57">
        <f>'perkelas 8'!J156</f>
        <v>50</v>
      </c>
      <c r="K90" s="57">
        <f>'perkelas 8'!K156</f>
        <v>43</v>
      </c>
      <c r="L90" s="57">
        <f>'perkelas 8'!L156</f>
        <v>45</v>
      </c>
      <c r="M90" s="57">
        <f>'perkelas 8'!M156</f>
        <v>64</v>
      </c>
      <c r="N90" s="57">
        <f>'perkelas 8'!N156</f>
        <v>60</v>
      </c>
      <c r="O90" s="57">
        <f>'perkelas 8'!O156</f>
        <v>67</v>
      </c>
      <c r="P90" s="57">
        <f t="shared" si="2"/>
        <v>613</v>
      </c>
      <c r="Q90" s="57">
        <f t="shared" si="3"/>
        <v>55.7272727272727</v>
      </c>
      <c r="R90">
        <v>209</v>
      </c>
    </row>
    <row r="91" spans="1:18">
      <c r="A91" s="28">
        <v>76</v>
      </c>
      <c r="B91" s="57">
        <f>'perkelas 8'!B157</f>
        <v>17187529</v>
      </c>
      <c r="C91" s="58" t="str">
        <f>'perkelas 8'!C157</f>
        <v>FANI RAHMA PUTRI</v>
      </c>
      <c r="D91" s="57" t="str">
        <f>'perkelas 8'!D157</f>
        <v>8-C</v>
      </c>
      <c r="E91" s="57">
        <f>'perkelas 8'!E157</f>
        <v>70</v>
      </c>
      <c r="F91" s="57">
        <f>'perkelas 8'!F157</f>
        <v>55</v>
      </c>
      <c r="G91" s="57">
        <f>'perkelas 8'!G157</f>
        <v>77</v>
      </c>
      <c r="H91" s="57">
        <f>'perkelas 8'!H157</f>
        <v>48</v>
      </c>
      <c r="I91" s="57">
        <f>'perkelas 8'!I157</f>
        <v>52</v>
      </c>
      <c r="J91" s="57">
        <f>'perkelas 8'!J157</f>
        <v>50</v>
      </c>
      <c r="K91" s="57">
        <f>'perkelas 8'!K157</f>
        <v>53</v>
      </c>
      <c r="L91" s="57">
        <f>'perkelas 8'!L157</f>
        <v>62</v>
      </c>
      <c r="M91" s="57">
        <f>'perkelas 8'!M157</f>
        <v>71</v>
      </c>
      <c r="N91" s="57">
        <f>'perkelas 8'!N157</f>
        <v>58</v>
      </c>
      <c r="O91" s="57">
        <f>'perkelas 8'!O157</f>
        <v>67</v>
      </c>
      <c r="P91" s="57">
        <f t="shared" si="2"/>
        <v>663</v>
      </c>
      <c r="Q91" s="57">
        <f t="shared" si="3"/>
        <v>60.2727272727273</v>
      </c>
      <c r="R91">
        <v>197</v>
      </c>
    </row>
    <row r="92" spans="1:18">
      <c r="A92" s="56">
        <v>77</v>
      </c>
      <c r="B92" s="57">
        <f>'perkelas 8'!B158</f>
        <v>17187622</v>
      </c>
      <c r="C92" s="58" t="str">
        <f>'perkelas 8'!C158</f>
        <v>FAZA NURMALA</v>
      </c>
      <c r="D92" s="57" t="str">
        <f>'perkelas 8'!D158</f>
        <v>8-C</v>
      </c>
      <c r="E92" s="57">
        <f>'perkelas 8'!E158</f>
        <v>73</v>
      </c>
      <c r="F92" s="57">
        <f>'perkelas 8'!F158</f>
        <v>60</v>
      </c>
      <c r="G92" s="57">
        <f>'perkelas 8'!G158</f>
        <v>85</v>
      </c>
      <c r="H92" s="57">
        <f>'perkelas 8'!H158</f>
        <v>52</v>
      </c>
      <c r="I92" s="57">
        <f>'perkelas 8'!I158</f>
        <v>55</v>
      </c>
      <c r="J92" s="57">
        <f>'perkelas 8'!J158</f>
        <v>58</v>
      </c>
      <c r="K92" s="57">
        <f>'perkelas 8'!K158</f>
        <v>70</v>
      </c>
      <c r="L92" s="57">
        <f>'perkelas 8'!L158</f>
        <v>68</v>
      </c>
      <c r="M92" s="57">
        <f>'perkelas 8'!M158</f>
        <v>67</v>
      </c>
      <c r="N92" s="57">
        <f>'perkelas 8'!N158</f>
        <v>60</v>
      </c>
      <c r="O92" s="57">
        <f>'perkelas 8'!O158</f>
        <v>72</v>
      </c>
      <c r="P92" s="57">
        <f t="shared" si="2"/>
        <v>720</v>
      </c>
      <c r="Q92" s="57">
        <f t="shared" si="3"/>
        <v>65.4545454545455</v>
      </c>
      <c r="R92">
        <v>161</v>
      </c>
    </row>
    <row r="93" spans="1:18">
      <c r="A93" s="28">
        <v>78</v>
      </c>
      <c r="B93" s="57">
        <f>'perkelas 8'!B159</f>
        <v>17187657</v>
      </c>
      <c r="C93" s="58" t="str">
        <f>'perkelas 8'!C159</f>
        <v>FITRI IMALATUSSHUDA</v>
      </c>
      <c r="D93" s="57" t="str">
        <f>'perkelas 8'!D159</f>
        <v>8-C</v>
      </c>
      <c r="E93" s="57">
        <f>'perkelas 8'!E159</f>
        <v>82</v>
      </c>
      <c r="F93" s="57">
        <f>'perkelas 8'!F159</f>
        <v>70</v>
      </c>
      <c r="G93" s="57">
        <f>'perkelas 8'!G159</f>
        <v>73</v>
      </c>
      <c r="H93" s="57">
        <f>'perkelas 8'!H159</f>
        <v>57</v>
      </c>
      <c r="I93" s="57">
        <f>'perkelas 8'!I159</f>
        <v>64</v>
      </c>
      <c r="J93" s="57">
        <f>'perkelas 8'!J159</f>
        <v>55</v>
      </c>
      <c r="K93" s="57">
        <f>'perkelas 8'!K159</f>
        <v>62</v>
      </c>
      <c r="L93" s="57">
        <f>'perkelas 8'!L159</f>
        <v>67</v>
      </c>
      <c r="M93" s="57">
        <f>'perkelas 8'!M159</f>
        <v>78</v>
      </c>
      <c r="N93" s="57">
        <f>'perkelas 8'!N159</f>
        <v>61</v>
      </c>
      <c r="O93" s="57">
        <f>'perkelas 8'!O159</f>
        <v>76</v>
      </c>
      <c r="P93" s="57">
        <f t="shared" si="2"/>
        <v>745</v>
      </c>
      <c r="Q93" s="57">
        <f t="shared" si="3"/>
        <v>67.7272727272727</v>
      </c>
      <c r="R93">
        <v>140</v>
      </c>
    </row>
    <row r="94" spans="1:18">
      <c r="A94" s="56">
        <v>79</v>
      </c>
      <c r="B94" s="57">
        <f>'perkelas 8'!B160</f>
        <v>17187560</v>
      </c>
      <c r="C94" s="58" t="str">
        <f>'perkelas 8'!C160</f>
        <v>FIYADINDA PUTRI ROLIYA</v>
      </c>
      <c r="D94" s="57" t="str">
        <f>'perkelas 8'!D160</f>
        <v>8-C</v>
      </c>
      <c r="E94" s="57">
        <f>'perkelas 8'!E160</f>
        <v>72</v>
      </c>
      <c r="F94" s="57">
        <f>'perkelas 8'!F160</f>
        <v>83</v>
      </c>
      <c r="G94" s="57">
        <f>'perkelas 8'!G160</f>
        <v>78</v>
      </c>
      <c r="H94" s="57">
        <f>'perkelas 8'!H160</f>
        <v>48</v>
      </c>
      <c r="I94" s="57">
        <f>'perkelas 8'!I160</f>
        <v>52</v>
      </c>
      <c r="J94" s="57">
        <f>'perkelas 8'!J160</f>
        <v>63</v>
      </c>
      <c r="K94" s="57">
        <f>'perkelas 8'!K160</f>
        <v>80</v>
      </c>
      <c r="L94" s="57">
        <f>'perkelas 8'!L160</f>
        <v>63</v>
      </c>
      <c r="M94" s="57">
        <f>'perkelas 8'!M160</f>
        <v>67</v>
      </c>
      <c r="N94" s="57">
        <f>'perkelas 8'!N160</f>
        <v>65</v>
      </c>
      <c r="O94" s="57">
        <f>'perkelas 8'!O160</f>
        <v>73</v>
      </c>
      <c r="P94" s="57">
        <f t="shared" si="2"/>
        <v>744</v>
      </c>
      <c r="Q94" s="57">
        <f t="shared" si="3"/>
        <v>67.6363636363636</v>
      </c>
      <c r="R94">
        <v>143</v>
      </c>
    </row>
    <row r="95" spans="1:18">
      <c r="A95" s="28">
        <v>80</v>
      </c>
      <c r="B95" s="57">
        <f>'perkelas 8'!B161</f>
        <v>17187561</v>
      </c>
      <c r="C95" s="58" t="str">
        <f>'perkelas 8'!C161</f>
        <v>HUSNINA AMALIA</v>
      </c>
      <c r="D95" s="57" t="str">
        <f>'perkelas 8'!D161</f>
        <v>8-C</v>
      </c>
      <c r="E95" s="57">
        <f>'perkelas 8'!E161</f>
        <v>85</v>
      </c>
      <c r="F95" s="57">
        <f>'perkelas 8'!F161</f>
        <v>80</v>
      </c>
      <c r="G95" s="57">
        <f>'perkelas 8'!G161</f>
        <v>82</v>
      </c>
      <c r="H95" s="57">
        <f>'perkelas 8'!H161</f>
        <v>58</v>
      </c>
      <c r="I95" s="57">
        <f>'perkelas 8'!I161</f>
        <v>58</v>
      </c>
      <c r="J95" s="57">
        <f>'perkelas 8'!J161</f>
        <v>57</v>
      </c>
      <c r="K95" s="57">
        <f>'perkelas 8'!K161</f>
        <v>62</v>
      </c>
      <c r="L95" s="57">
        <f>'perkelas 8'!L161</f>
        <v>65</v>
      </c>
      <c r="M95" s="57">
        <f>'perkelas 8'!M161</f>
        <v>75</v>
      </c>
      <c r="N95" s="57">
        <f>'perkelas 8'!N161</f>
        <v>70</v>
      </c>
      <c r="O95" s="57">
        <f>'perkelas 8'!O161</f>
        <v>85</v>
      </c>
      <c r="P95" s="57">
        <f t="shared" si="2"/>
        <v>777</v>
      </c>
      <c r="Q95" s="57">
        <f t="shared" si="3"/>
        <v>70.6363636363636</v>
      </c>
      <c r="R95">
        <v>101</v>
      </c>
    </row>
    <row r="96" spans="1:18">
      <c r="A96" s="56">
        <v>81</v>
      </c>
      <c r="B96" s="57">
        <f>'perkelas 8'!B162</f>
        <v>17187599</v>
      </c>
      <c r="C96" s="58" t="str">
        <f>'perkelas 8'!C162</f>
        <v>INTAN DIAH AYU SAFITRI</v>
      </c>
      <c r="D96" s="57" t="str">
        <f>'perkelas 8'!D162</f>
        <v>8-C</v>
      </c>
      <c r="E96" s="57">
        <f>'perkelas 8'!E162</f>
        <v>52</v>
      </c>
      <c r="F96" s="57">
        <f>'perkelas 8'!F162</f>
        <v>77</v>
      </c>
      <c r="G96" s="57">
        <f>'perkelas 8'!G162</f>
        <v>73</v>
      </c>
      <c r="H96" s="57">
        <f>'perkelas 8'!H162</f>
        <v>57</v>
      </c>
      <c r="I96" s="57">
        <f>'perkelas 8'!I162</f>
        <v>49</v>
      </c>
      <c r="J96" s="57">
        <f>'perkelas 8'!J162</f>
        <v>57</v>
      </c>
      <c r="K96" s="57">
        <f>'perkelas 8'!K162</f>
        <v>52</v>
      </c>
      <c r="L96" s="57">
        <f>'perkelas 8'!L162</f>
        <v>70</v>
      </c>
      <c r="M96" s="57">
        <f>'perkelas 8'!M162</f>
        <v>67</v>
      </c>
      <c r="N96" s="57">
        <f>'perkelas 8'!N162</f>
        <v>66</v>
      </c>
      <c r="O96" s="57">
        <f>'perkelas 8'!O162</f>
        <v>60</v>
      </c>
      <c r="P96" s="57">
        <f t="shared" si="2"/>
        <v>680</v>
      </c>
      <c r="Q96" s="57">
        <f t="shared" si="3"/>
        <v>61.8181818181818</v>
      </c>
      <c r="R96">
        <v>188</v>
      </c>
    </row>
    <row r="97" spans="1:18">
      <c r="A97" s="28">
        <v>82</v>
      </c>
      <c r="B97" s="57">
        <f>'perkelas 8'!B163</f>
        <v>17187692</v>
      </c>
      <c r="C97" s="58" t="str">
        <f>'perkelas 8'!C163</f>
        <v>JIHAN FAUZIAH</v>
      </c>
      <c r="D97" s="57" t="str">
        <f>'perkelas 8'!D163</f>
        <v>8-C</v>
      </c>
      <c r="E97" s="57">
        <f>'perkelas 8'!E163</f>
        <v>55</v>
      </c>
      <c r="F97" s="57">
        <f>'perkelas 8'!F163</f>
        <v>70</v>
      </c>
      <c r="G97" s="57">
        <f>'perkelas 8'!G163</f>
        <v>72</v>
      </c>
      <c r="H97" s="57">
        <f>'perkelas 8'!H163</f>
        <v>58</v>
      </c>
      <c r="I97" s="57">
        <f>'perkelas 8'!I163</f>
        <v>43</v>
      </c>
      <c r="J97" s="57">
        <f>'perkelas 8'!J163</f>
        <v>50</v>
      </c>
      <c r="K97" s="57">
        <f>'perkelas 8'!K163</f>
        <v>50</v>
      </c>
      <c r="L97" s="57">
        <f>'perkelas 8'!L163</f>
        <v>55</v>
      </c>
      <c r="M97" s="57">
        <f>'perkelas 8'!M163</f>
        <v>67</v>
      </c>
      <c r="N97" s="57">
        <f>'perkelas 8'!N163</f>
        <v>58</v>
      </c>
      <c r="O97" s="57">
        <f>'perkelas 8'!O163</f>
        <v>60</v>
      </c>
      <c r="P97" s="57">
        <f t="shared" si="2"/>
        <v>638</v>
      </c>
      <c r="Q97" s="57">
        <f t="shared" si="3"/>
        <v>58</v>
      </c>
      <c r="R97">
        <v>203</v>
      </c>
    </row>
    <row r="98" spans="1:18">
      <c r="A98" s="56">
        <v>83</v>
      </c>
      <c r="B98" s="57">
        <f>'perkelas 8'!B164</f>
        <v>17187627</v>
      </c>
      <c r="C98" s="58" t="str">
        <f>'perkelas 8'!C164</f>
        <v>LISA ALIYA YUMNA</v>
      </c>
      <c r="D98" s="57" t="str">
        <f>'perkelas 8'!D164</f>
        <v>8-C</v>
      </c>
      <c r="E98" s="57">
        <f>'perkelas 8'!E164</f>
        <v>85</v>
      </c>
      <c r="F98" s="57">
        <f>'perkelas 8'!F164</f>
        <v>73</v>
      </c>
      <c r="G98" s="57">
        <f>'perkelas 8'!G164</f>
        <v>82</v>
      </c>
      <c r="H98" s="57">
        <f>'perkelas 8'!H164</f>
        <v>63</v>
      </c>
      <c r="I98" s="57">
        <f>'perkelas 8'!I164</f>
        <v>73</v>
      </c>
      <c r="J98" s="57">
        <f>'perkelas 8'!J164</f>
        <v>70</v>
      </c>
      <c r="K98" s="57">
        <f>'perkelas 8'!K164</f>
        <v>88</v>
      </c>
      <c r="L98" s="57">
        <f>'perkelas 8'!L164</f>
        <v>82</v>
      </c>
      <c r="M98" s="57">
        <f>'perkelas 8'!M164</f>
        <v>77</v>
      </c>
      <c r="N98" s="57">
        <f>'perkelas 8'!N164</f>
        <v>68</v>
      </c>
      <c r="O98" s="57">
        <f>'perkelas 8'!O164</f>
        <v>82</v>
      </c>
      <c r="P98" s="57">
        <f t="shared" si="2"/>
        <v>843</v>
      </c>
      <c r="Q98" s="57">
        <f t="shared" si="3"/>
        <v>76.6363636363636</v>
      </c>
      <c r="R98">
        <v>55</v>
      </c>
    </row>
    <row r="99" spans="1:18">
      <c r="A99" s="28">
        <v>84</v>
      </c>
      <c r="B99" s="57">
        <f>'perkelas 8'!B165</f>
        <v>17187603</v>
      </c>
      <c r="C99" s="58" t="str">
        <f>'perkelas 8'!C165</f>
        <v>MUHAMMAD ADITIYA EFENDI</v>
      </c>
      <c r="D99" s="57" t="str">
        <f>'perkelas 8'!D165</f>
        <v>8-C</v>
      </c>
      <c r="E99" s="57">
        <f>'perkelas 8'!E165</f>
        <v>77</v>
      </c>
      <c r="F99" s="57">
        <f>'perkelas 8'!F165</f>
        <v>87</v>
      </c>
      <c r="G99" s="57">
        <f>'perkelas 8'!G165</f>
        <v>78</v>
      </c>
      <c r="H99" s="57">
        <f>'perkelas 8'!H165</f>
        <v>53</v>
      </c>
      <c r="I99" s="57">
        <f>'perkelas 8'!I165</f>
        <v>49</v>
      </c>
      <c r="J99" s="57">
        <f>'perkelas 8'!J165</f>
        <v>55</v>
      </c>
      <c r="K99" s="57">
        <f>'perkelas 8'!K165</f>
        <v>78</v>
      </c>
      <c r="L99" s="57">
        <f>'perkelas 8'!L165</f>
        <v>77</v>
      </c>
      <c r="M99" s="57">
        <f>'perkelas 8'!M165</f>
        <v>85</v>
      </c>
      <c r="N99" s="57">
        <f>'perkelas 8'!N165</f>
        <v>68</v>
      </c>
      <c r="O99" s="57">
        <f>'perkelas 8'!O165</f>
        <v>76</v>
      </c>
      <c r="P99" s="57">
        <f t="shared" si="2"/>
        <v>783</v>
      </c>
      <c r="Q99" s="57">
        <f t="shared" si="3"/>
        <v>71.1818181818182</v>
      </c>
      <c r="R99">
        <v>97</v>
      </c>
    </row>
    <row r="100" spans="1:18">
      <c r="A100" s="56">
        <v>85</v>
      </c>
      <c r="B100" s="57">
        <f>'perkelas 8'!B166</f>
        <v>17187569</v>
      </c>
      <c r="C100" s="58" t="str">
        <f>'perkelas 8'!C166</f>
        <v>MUHAMMAD PANCA PRASETYA</v>
      </c>
      <c r="D100" s="57" t="str">
        <f>'perkelas 8'!D166</f>
        <v>8-C</v>
      </c>
      <c r="E100" s="57">
        <f>'perkelas 8'!E166</f>
        <v>58</v>
      </c>
      <c r="F100" s="57">
        <f>'perkelas 8'!F166</f>
        <v>82</v>
      </c>
      <c r="G100" s="57">
        <f>'perkelas 8'!G166</f>
        <v>82</v>
      </c>
      <c r="H100" s="57">
        <f>'perkelas 8'!H166</f>
        <v>63</v>
      </c>
      <c r="I100" s="57">
        <f>'perkelas 8'!I166</f>
        <v>67</v>
      </c>
      <c r="J100" s="57">
        <f>'perkelas 8'!J166</f>
        <v>63</v>
      </c>
      <c r="K100" s="57">
        <f>'perkelas 8'!K166</f>
        <v>70</v>
      </c>
      <c r="L100" s="57">
        <f>'perkelas 8'!L166</f>
        <v>60</v>
      </c>
      <c r="M100" s="57">
        <f>'perkelas 8'!M166</f>
        <v>70</v>
      </c>
      <c r="N100" s="57">
        <f>'perkelas 8'!N166</f>
        <v>68</v>
      </c>
      <c r="O100" s="57">
        <f>'perkelas 8'!O166</f>
        <v>73</v>
      </c>
      <c r="P100" s="57">
        <f t="shared" si="2"/>
        <v>756</v>
      </c>
      <c r="Q100" s="57">
        <f t="shared" si="3"/>
        <v>68.7272727272727</v>
      </c>
      <c r="R100">
        <v>127</v>
      </c>
    </row>
    <row r="101" spans="1:18">
      <c r="A101" s="28">
        <v>86</v>
      </c>
      <c r="B101" s="57">
        <f>'perkelas 8'!B167</f>
        <v>17187605</v>
      </c>
      <c r="C101" s="58" t="str">
        <f>'perkelas 8'!C167</f>
        <v>MUHAMMAD SAHAL FAHMI</v>
      </c>
      <c r="D101" s="57" t="str">
        <f>'perkelas 8'!D167</f>
        <v>8-C</v>
      </c>
      <c r="E101" s="57">
        <f>'perkelas 8'!E167</f>
        <v>47</v>
      </c>
      <c r="F101" s="57">
        <f>'perkelas 8'!F167</f>
        <v>57</v>
      </c>
      <c r="G101" s="57">
        <f>'perkelas 8'!G167</f>
        <v>68</v>
      </c>
      <c r="H101" s="57">
        <f>'perkelas 8'!H167</f>
        <v>40</v>
      </c>
      <c r="I101" s="57">
        <f>'perkelas 8'!I167</f>
        <v>46</v>
      </c>
      <c r="J101" s="57">
        <f>'perkelas 8'!J167</f>
        <v>55</v>
      </c>
      <c r="K101" s="57">
        <f>'perkelas 8'!K167</f>
        <v>43</v>
      </c>
      <c r="L101" s="57">
        <f>'perkelas 8'!L167</f>
        <v>55</v>
      </c>
      <c r="M101" s="57">
        <f>'perkelas 8'!M167</f>
        <v>65</v>
      </c>
      <c r="N101" s="57">
        <f>'perkelas 8'!N167</f>
        <v>60</v>
      </c>
      <c r="O101" s="57">
        <f>'perkelas 8'!O167</f>
        <v>63</v>
      </c>
      <c r="P101" s="57">
        <f t="shared" si="2"/>
        <v>599</v>
      </c>
      <c r="Q101" s="57">
        <f t="shared" si="3"/>
        <v>54.4545454545455</v>
      </c>
      <c r="R101">
        <v>214</v>
      </c>
    </row>
    <row r="102" spans="1:18">
      <c r="A102" s="56">
        <v>87</v>
      </c>
      <c r="B102" s="57">
        <f>'perkelas 8'!B168</f>
        <v>17187536</v>
      </c>
      <c r="C102" s="58" t="str">
        <f>'perkelas 8'!C168</f>
        <v>NADIA DIVA AMELIA HIDAYAT</v>
      </c>
      <c r="D102" s="57" t="str">
        <f>'perkelas 8'!D168</f>
        <v>8-C</v>
      </c>
      <c r="E102" s="57">
        <f>'perkelas 8'!E168</f>
        <v>70</v>
      </c>
      <c r="F102" s="57">
        <f>'perkelas 8'!F168</f>
        <v>77</v>
      </c>
      <c r="G102" s="57">
        <f>'perkelas 8'!G168</f>
        <v>78</v>
      </c>
      <c r="H102" s="57">
        <f>'perkelas 8'!H168</f>
        <v>57</v>
      </c>
      <c r="I102" s="57">
        <f>'perkelas 8'!I168</f>
        <v>67</v>
      </c>
      <c r="J102" s="57">
        <f>'perkelas 8'!J168</f>
        <v>67</v>
      </c>
      <c r="K102" s="57">
        <f>'perkelas 8'!K168</f>
        <v>67</v>
      </c>
      <c r="L102" s="57">
        <f>'perkelas 8'!L168</f>
        <v>60</v>
      </c>
      <c r="M102" s="57">
        <f>'perkelas 8'!M168</f>
        <v>73</v>
      </c>
      <c r="N102" s="57">
        <f>'perkelas 8'!N168</f>
        <v>71</v>
      </c>
      <c r="O102" s="57">
        <f>'perkelas 8'!O168</f>
        <v>70</v>
      </c>
      <c r="P102" s="57">
        <f t="shared" si="2"/>
        <v>757</v>
      </c>
      <c r="Q102" s="57">
        <f t="shared" si="3"/>
        <v>68.8181818181818</v>
      </c>
      <c r="R102">
        <v>125</v>
      </c>
    </row>
    <row r="103" spans="1:18">
      <c r="A103" s="28">
        <v>88</v>
      </c>
      <c r="B103" s="57">
        <f>'perkelas 8'!B169</f>
        <v>17187543</v>
      </c>
      <c r="C103" s="58" t="str">
        <f>'perkelas 8'!C169</f>
        <v>PRAJNANDA DINUTRA</v>
      </c>
      <c r="D103" s="57" t="str">
        <f>'perkelas 8'!D169</f>
        <v>8-C</v>
      </c>
      <c r="E103" s="57">
        <f>'perkelas 8'!E169</f>
        <v>70</v>
      </c>
      <c r="F103" s="57">
        <f>'perkelas 8'!F169</f>
        <v>79</v>
      </c>
      <c r="G103" s="57">
        <f>'perkelas 8'!G169</f>
        <v>78</v>
      </c>
      <c r="H103" s="57">
        <f>'perkelas 8'!H169</f>
        <v>50</v>
      </c>
      <c r="I103" s="57">
        <f>'perkelas 8'!I169</f>
        <v>46</v>
      </c>
      <c r="J103" s="57">
        <f>'perkelas 8'!J169</f>
        <v>62</v>
      </c>
      <c r="K103" s="57">
        <f>'perkelas 8'!K169</f>
        <v>72</v>
      </c>
      <c r="L103" s="57">
        <f>'perkelas 8'!L169</f>
        <v>60</v>
      </c>
      <c r="M103" s="57">
        <f>'perkelas 8'!M169</f>
        <v>77</v>
      </c>
      <c r="N103" s="57">
        <f>'perkelas 8'!N169</f>
        <v>73</v>
      </c>
      <c r="O103" s="57">
        <f>'perkelas 8'!O169</f>
        <v>63</v>
      </c>
      <c r="P103" s="57">
        <f t="shared" si="2"/>
        <v>730</v>
      </c>
      <c r="Q103" s="57">
        <f t="shared" si="3"/>
        <v>66.3636363636364</v>
      </c>
      <c r="R103">
        <v>151</v>
      </c>
    </row>
    <row r="104" spans="1:18">
      <c r="A104" s="56">
        <v>89</v>
      </c>
      <c r="B104" s="57">
        <f>'perkelas 8'!B170</f>
        <v>17187545</v>
      </c>
      <c r="C104" s="58" t="str">
        <f>'perkelas 8'!C170</f>
        <v>RIZQI HABIBUR RAMDHANI</v>
      </c>
      <c r="D104" s="57" t="str">
        <f>'perkelas 8'!D170</f>
        <v>8-C</v>
      </c>
      <c r="E104" s="57">
        <f>'perkelas 8'!E170</f>
        <v>73</v>
      </c>
      <c r="F104" s="57">
        <f>'perkelas 8'!F170</f>
        <v>77</v>
      </c>
      <c r="G104" s="57">
        <f>'perkelas 8'!G170</f>
        <v>70</v>
      </c>
      <c r="H104" s="57">
        <f>'perkelas 8'!H170</f>
        <v>47</v>
      </c>
      <c r="I104" s="57">
        <f>'perkelas 8'!I170</f>
        <v>43</v>
      </c>
      <c r="J104" s="57">
        <f>'perkelas 8'!J170</f>
        <v>57</v>
      </c>
      <c r="K104" s="57">
        <f>'perkelas 8'!K170</f>
        <v>68</v>
      </c>
      <c r="L104" s="57">
        <f>'perkelas 8'!L170</f>
        <v>53</v>
      </c>
      <c r="M104" s="57">
        <f>'perkelas 8'!M170</f>
        <v>71</v>
      </c>
      <c r="N104" s="57">
        <f>'perkelas 8'!N170</f>
        <v>58</v>
      </c>
      <c r="O104" s="57">
        <f>'perkelas 8'!O170</f>
        <v>68</v>
      </c>
      <c r="P104" s="57">
        <f t="shared" si="2"/>
        <v>685</v>
      </c>
      <c r="Q104" s="57">
        <f t="shared" si="3"/>
        <v>62.2727272727273</v>
      </c>
      <c r="R104">
        <v>186</v>
      </c>
    </row>
    <row r="105" spans="1:18">
      <c r="A105" s="28">
        <v>90</v>
      </c>
      <c r="B105" s="57">
        <f>'perkelas 8'!B171</f>
        <v>17187705</v>
      </c>
      <c r="C105" s="58" t="str">
        <f>'perkelas 8'!C171</f>
        <v>RIZQI MAULANA SAPUTRA</v>
      </c>
      <c r="D105" s="57" t="str">
        <f>'perkelas 8'!D171</f>
        <v>8-C</v>
      </c>
      <c r="E105" s="57">
        <f>'perkelas 8'!E171</f>
        <v>45</v>
      </c>
      <c r="F105" s="57">
        <f>'perkelas 8'!F171</f>
        <v>57</v>
      </c>
      <c r="G105" s="57">
        <f>'perkelas 8'!G171</f>
        <v>77</v>
      </c>
      <c r="H105" s="57">
        <f>'perkelas 8'!H171</f>
        <v>40</v>
      </c>
      <c r="I105" s="57">
        <f>'perkelas 8'!I171</f>
        <v>40</v>
      </c>
      <c r="J105" s="57">
        <f>'perkelas 8'!J171</f>
        <v>58</v>
      </c>
      <c r="K105" s="57">
        <f>'perkelas 8'!K171</f>
        <v>58</v>
      </c>
      <c r="L105" s="57">
        <f>'perkelas 8'!L171</f>
        <v>53</v>
      </c>
      <c r="M105" s="57">
        <f>'perkelas 8'!M171</f>
        <v>71</v>
      </c>
      <c r="N105" s="57">
        <f>'perkelas 8'!N171</f>
        <v>56</v>
      </c>
      <c r="O105" s="57">
        <f>'perkelas 8'!O171</f>
        <v>67</v>
      </c>
      <c r="P105" s="57">
        <f t="shared" si="2"/>
        <v>622</v>
      </c>
      <c r="Q105" s="57">
        <f t="shared" si="3"/>
        <v>56.5454545454545</v>
      </c>
      <c r="R105">
        <v>207</v>
      </c>
    </row>
    <row r="106" spans="1:18">
      <c r="A106" s="56">
        <v>91</v>
      </c>
      <c r="B106" s="57">
        <f>'perkelas 8'!B172</f>
        <v>17187546</v>
      </c>
      <c r="C106" s="58" t="str">
        <f>'perkelas 8'!C172</f>
        <v>SAHARANI NOR MAGFIROH</v>
      </c>
      <c r="D106" s="57" t="str">
        <f>'perkelas 8'!D172</f>
        <v>8-C</v>
      </c>
      <c r="E106" s="57">
        <f>'perkelas 8'!E172</f>
        <v>70</v>
      </c>
      <c r="F106" s="57">
        <f>'perkelas 8'!F172</f>
        <v>57</v>
      </c>
      <c r="G106" s="57">
        <f>'perkelas 8'!G172</f>
        <v>68</v>
      </c>
      <c r="H106" s="57">
        <f>'perkelas 8'!H172</f>
        <v>63</v>
      </c>
      <c r="I106" s="57">
        <f>'perkelas 8'!I172</f>
        <v>43</v>
      </c>
      <c r="J106" s="57">
        <f>'perkelas 8'!J172</f>
        <v>57</v>
      </c>
      <c r="K106" s="57">
        <f>'perkelas 8'!K172</f>
        <v>53</v>
      </c>
      <c r="L106" s="57">
        <f>'perkelas 8'!L172</f>
        <v>63</v>
      </c>
      <c r="M106" s="57">
        <f>'perkelas 8'!M172</f>
        <v>73</v>
      </c>
      <c r="N106" s="57">
        <f>'perkelas 8'!N172</f>
        <v>66</v>
      </c>
      <c r="O106" s="57">
        <f>'perkelas 8'!O172</f>
        <v>67</v>
      </c>
      <c r="P106" s="57">
        <f t="shared" si="2"/>
        <v>680</v>
      </c>
      <c r="Q106" s="57">
        <f t="shared" si="3"/>
        <v>61.8181818181818</v>
      </c>
      <c r="R106">
        <v>188</v>
      </c>
    </row>
    <row r="107" spans="1:18">
      <c r="A107" s="28">
        <v>92</v>
      </c>
      <c r="B107" s="57">
        <f>'perkelas 8'!B173</f>
        <v>17187674</v>
      </c>
      <c r="C107" s="58" t="str">
        <f>'perkelas 8'!C173</f>
        <v>SHINTA NURIA RAMADHANI</v>
      </c>
      <c r="D107" s="57" t="str">
        <f>'perkelas 8'!D173</f>
        <v>8-C</v>
      </c>
      <c r="E107" s="57">
        <f>'perkelas 8'!E173</f>
        <v>68</v>
      </c>
      <c r="F107" s="57">
        <f>'perkelas 8'!F173</f>
        <v>69</v>
      </c>
      <c r="G107" s="57">
        <f>'perkelas 8'!G173</f>
        <v>80</v>
      </c>
      <c r="H107" s="57">
        <f>'perkelas 8'!H173</f>
        <v>52</v>
      </c>
      <c r="I107" s="57">
        <f>'perkelas 8'!I173</f>
        <v>43</v>
      </c>
      <c r="J107" s="57">
        <f>'perkelas 8'!J173</f>
        <v>63</v>
      </c>
      <c r="K107" s="57">
        <f>'perkelas 8'!K173</f>
        <v>77</v>
      </c>
      <c r="L107" s="57">
        <f>'perkelas 8'!L173</f>
        <v>70</v>
      </c>
      <c r="M107" s="57">
        <f>'perkelas 8'!M173</f>
        <v>71</v>
      </c>
      <c r="N107" s="57">
        <f>'perkelas 8'!N173</f>
        <v>78</v>
      </c>
      <c r="O107" s="57">
        <f>'perkelas 8'!O173</f>
        <v>77</v>
      </c>
      <c r="P107" s="57">
        <f t="shared" si="2"/>
        <v>748</v>
      </c>
      <c r="Q107" s="57">
        <f t="shared" si="3"/>
        <v>68</v>
      </c>
      <c r="R107">
        <v>136</v>
      </c>
    </row>
    <row r="108" spans="1:18">
      <c r="A108" s="56">
        <v>93</v>
      </c>
      <c r="B108" s="57">
        <f>'perkelas 8'!B174</f>
        <v>17187577</v>
      </c>
      <c r="C108" s="58" t="str">
        <f>'perkelas 8'!C174</f>
        <v>SHOFIA FADIA HIMMAH</v>
      </c>
      <c r="D108" s="57" t="str">
        <f>'perkelas 8'!D174</f>
        <v>8-C</v>
      </c>
      <c r="E108" s="57">
        <f>'perkelas 8'!E174</f>
        <v>72</v>
      </c>
      <c r="F108" s="57">
        <f>'perkelas 8'!F174</f>
        <v>79</v>
      </c>
      <c r="G108" s="57">
        <f>'perkelas 8'!G174</f>
        <v>77</v>
      </c>
      <c r="H108" s="57">
        <f>'perkelas 8'!H174</f>
        <v>83</v>
      </c>
      <c r="I108" s="57">
        <f>'perkelas 8'!I174</f>
        <v>40</v>
      </c>
      <c r="J108" s="57">
        <f>'perkelas 8'!J174</f>
        <v>70</v>
      </c>
      <c r="K108" s="57">
        <f>'perkelas 8'!K174</f>
        <v>83</v>
      </c>
      <c r="L108" s="57">
        <f>'perkelas 8'!L174</f>
        <v>67</v>
      </c>
      <c r="M108" s="57">
        <f>'perkelas 8'!M174</f>
        <v>67</v>
      </c>
      <c r="N108" s="57">
        <f>'perkelas 8'!N174</f>
        <v>80</v>
      </c>
      <c r="O108" s="57">
        <f>'perkelas 8'!O174</f>
        <v>76</v>
      </c>
      <c r="P108" s="57">
        <f t="shared" si="2"/>
        <v>794</v>
      </c>
      <c r="Q108" s="57">
        <f t="shared" si="3"/>
        <v>72.1818181818182</v>
      </c>
      <c r="R108">
        <v>84</v>
      </c>
    </row>
    <row r="109" spans="1:18">
      <c r="A109" s="28">
        <v>94</v>
      </c>
      <c r="B109" s="57">
        <f>'perkelas 8'!B175</f>
        <v>17187643</v>
      </c>
      <c r="C109" s="58" t="str">
        <f>'perkelas 8'!C175</f>
        <v>VITA AMELIA</v>
      </c>
      <c r="D109" s="57" t="str">
        <f>'perkelas 8'!D175</f>
        <v>8-C</v>
      </c>
      <c r="E109" s="57">
        <f>'perkelas 8'!E175</f>
        <v>70</v>
      </c>
      <c r="F109" s="57">
        <f>'perkelas 8'!F175</f>
        <v>80</v>
      </c>
      <c r="G109" s="57">
        <f>'perkelas 8'!G175</f>
        <v>82</v>
      </c>
      <c r="H109" s="57">
        <f>'perkelas 8'!H175</f>
        <v>67</v>
      </c>
      <c r="I109" s="57">
        <f>'perkelas 8'!I175</f>
        <v>58</v>
      </c>
      <c r="J109" s="57">
        <f>'perkelas 8'!J175</f>
        <v>63</v>
      </c>
      <c r="K109" s="57">
        <f>'perkelas 8'!K175</f>
        <v>85</v>
      </c>
      <c r="L109" s="57">
        <f>'perkelas 8'!L175</f>
        <v>53</v>
      </c>
      <c r="M109" s="57">
        <f>'perkelas 8'!M175</f>
        <v>79</v>
      </c>
      <c r="N109" s="57">
        <f>'perkelas 8'!N175</f>
        <v>76</v>
      </c>
      <c r="O109" s="57">
        <f>'perkelas 8'!O175</f>
        <v>90</v>
      </c>
      <c r="P109" s="57">
        <f t="shared" si="2"/>
        <v>803</v>
      </c>
      <c r="Q109" s="57">
        <f t="shared" si="3"/>
        <v>73</v>
      </c>
      <c r="R109">
        <v>77</v>
      </c>
    </row>
    <row r="110" spans="1:18">
      <c r="A110" s="56">
        <v>95</v>
      </c>
      <c r="B110" s="57">
        <f>'perkelas 8'!B176</f>
        <v>17187644</v>
      </c>
      <c r="C110" s="58" t="str">
        <f>'perkelas 8'!C176</f>
        <v>YOGA FAQIH KURNIAWAN</v>
      </c>
      <c r="D110" s="57" t="str">
        <f>'perkelas 8'!D176</f>
        <v>8-C</v>
      </c>
      <c r="E110" s="57">
        <f>'perkelas 8'!E176</f>
        <v>65</v>
      </c>
      <c r="F110" s="57">
        <f>'perkelas 8'!F176</f>
        <v>79</v>
      </c>
      <c r="G110" s="57">
        <f>'perkelas 8'!G176</f>
        <v>72</v>
      </c>
      <c r="H110" s="57">
        <f>'perkelas 8'!H176</f>
        <v>72</v>
      </c>
      <c r="I110" s="57">
        <f>'perkelas 8'!I176</f>
        <v>49</v>
      </c>
      <c r="J110" s="57">
        <f>'perkelas 8'!J176</f>
        <v>62</v>
      </c>
      <c r="K110" s="57">
        <f>'perkelas 8'!K176</f>
        <v>67</v>
      </c>
      <c r="L110" s="57">
        <f>'perkelas 8'!L176</f>
        <v>63</v>
      </c>
      <c r="M110" s="57">
        <f>'perkelas 8'!M176</f>
        <v>81</v>
      </c>
      <c r="N110" s="57">
        <f>'perkelas 8'!N176</f>
        <v>66</v>
      </c>
      <c r="O110" s="57">
        <f>'perkelas 8'!O176</f>
        <v>77</v>
      </c>
      <c r="P110" s="57">
        <f t="shared" si="2"/>
        <v>753</v>
      </c>
      <c r="Q110" s="57">
        <f t="shared" si="3"/>
        <v>68.4545454545455</v>
      </c>
      <c r="R110">
        <v>134</v>
      </c>
    </row>
    <row r="111" spans="1:18">
      <c r="A111" s="28">
        <v>96</v>
      </c>
      <c r="B111" s="57">
        <f>'perkelas 8'!B177</f>
        <v>17187613</v>
      </c>
      <c r="C111" s="58" t="str">
        <f>'perkelas 8'!C177</f>
        <v>ZALFAUL JANNAH</v>
      </c>
      <c r="D111" s="57" t="str">
        <f>'perkelas 8'!D177</f>
        <v>8-C</v>
      </c>
      <c r="E111" s="57">
        <f>'perkelas 8'!E177</f>
        <v>77</v>
      </c>
      <c r="F111" s="57">
        <f>'perkelas 8'!F177</f>
        <v>77</v>
      </c>
      <c r="G111" s="57">
        <f>'perkelas 8'!G177</f>
        <v>80</v>
      </c>
      <c r="H111" s="57">
        <f>'perkelas 8'!H177</f>
        <v>80</v>
      </c>
      <c r="I111" s="57">
        <f>'perkelas 8'!I177</f>
        <v>70</v>
      </c>
      <c r="J111" s="57">
        <f>'perkelas 8'!J177</f>
        <v>75</v>
      </c>
      <c r="K111" s="57">
        <f>'perkelas 8'!K177</f>
        <v>75</v>
      </c>
      <c r="L111" s="57">
        <f>'perkelas 8'!L177</f>
        <v>67</v>
      </c>
      <c r="M111" s="57">
        <f>'perkelas 8'!M177</f>
        <v>78</v>
      </c>
      <c r="N111" s="57">
        <f>'perkelas 8'!N177</f>
        <v>86</v>
      </c>
      <c r="O111" s="57">
        <f>'perkelas 8'!O177</f>
        <v>76</v>
      </c>
      <c r="P111" s="57">
        <f t="shared" si="2"/>
        <v>841</v>
      </c>
      <c r="Q111" s="57">
        <f t="shared" si="3"/>
        <v>76.4545454545455</v>
      </c>
      <c r="R111">
        <v>57</v>
      </c>
    </row>
    <row r="112" spans="1:18">
      <c r="A112" s="56">
        <v>97</v>
      </c>
      <c r="B112" s="57">
        <f>'perkelas 8'!B212</f>
        <v>17187678</v>
      </c>
      <c r="C112" s="58" t="str">
        <f>'perkelas 8'!C212</f>
        <v>ABDULLAH SALAM</v>
      </c>
      <c r="D112" s="57" t="str">
        <f>'perkelas 8'!D212</f>
        <v>8-D</v>
      </c>
      <c r="E112" s="57">
        <f>'perkelas 8'!E212</f>
        <v>67</v>
      </c>
      <c r="F112" s="57">
        <f>'perkelas 8'!F212</f>
        <v>79</v>
      </c>
      <c r="G112" s="57">
        <f>'perkelas 8'!G212</f>
        <v>75</v>
      </c>
      <c r="H112" s="57">
        <f>'perkelas 8'!H212</f>
        <v>63</v>
      </c>
      <c r="I112" s="57">
        <f>'perkelas 8'!I212</f>
        <v>58</v>
      </c>
      <c r="J112" s="57">
        <f>'perkelas 8'!J212</f>
        <v>57</v>
      </c>
      <c r="K112" s="57">
        <f>'perkelas 8'!K212</f>
        <v>50</v>
      </c>
      <c r="L112" s="57">
        <f>'perkelas 8'!L212</f>
        <v>50</v>
      </c>
      <c r="M112" s="57">
        <f>'perkelas 8'!M212</f>
        <v>71</v>
      </c>
      <c r="N112" s="57">
        <f>'perkelas 8'!N212</f>
        <v>66</v>
      </c>
      <c r="O112" s="57">
        <f>'perkelas 8'!O212</f>
        <v>77</v>
      </c>
      <c r="P112" s="57">
        <f t="shared" si="2"/>
        <v>713</v>
      </c>
      <c r="Q112" s="57">
        <f t="shared" si="3"/>
        <v>64.8181818181818</v>
      </c>
      <c r="R112">
        <v>166</v>
      </c>
    </row>
    <row r="113" spans="1:18">
      <c r="A113" s="28">
        <v>98</v>
      </c>
      <c r="B113" s="57">
        <f>'perkelas 8'!B213</f>
        <v>17187583</v>
      </c>
      <c r="C113" s="58" t="str">
        <f>'perkelas 8'!C213</f>
        <v>AFINDA DEA RAMADHANI</v>
      </c>
      <c r="D113" s="57" t="str">
        <f>'perkelas 8'!D213</f>
        <v>8-D</v>
      </c>
      <c r="E113" s="57">
        <f>'perkelas 8'!E213</f>
        <v>70</v>
      </c>
      <c r="F113" s="57">
        <f>'perkelas 8'!F213</f>
        <v>69</v>
      </c>
      <c r="G113" s="57">
        <f>'perkelas 8'!G213</f>
        <v>78</v>
      </c>
      <c r="H113" s="57">
        <f>'perkelas 8'!H213</f>
        <v>58</v>
      </c>
      <c r="I113" s="57">
        <f>'perkelas 8'!I213</f>
        <v>62</v>
      </c>
      <c r="J113" s="57">
        <f>'perkelas 8'!J213</f>
        <v>62</v>
      </c>
      <c r="K113" s="57">
        <f>'perkelas 8'!K213</f>
        <v>75</v>
      </c>
      <c r="L113" s="57">
        <f>'perkelas 8'!L213</f>
        <v>60</v>
      </c>
      <c r="M113" s="57">
        <f>'perkelas 8'!M213</f>
        <v>77</v>
      </c>
      <c r="N113" s="57">
        <f>'perkelas 8'!N213</f>
        <v>75</v>
      </c>
      <c r="O113" s="57">
        <f>'perkelas 8'!O213</f>
        <v>78</v>
      </c>
      <c r="P113" s="57">
        <f t="shared" si="2"/>
        <v>764</v>
      </c>
      <c r="Q113" s="57">
        <f t="shared" si="3"/>
        <v>69.4545454545455</v>
      </c>
      <c r="R113">
        <v>119</v>
      </c>
    </row>
    <row r="114" spans="1:18">
      <c r="A114" s="56">
        <v>99</v>
      </c>
      <c r="B114" s="57">
        <f>'perkelas 8'!B214</f>
        <v>17187550</v>
      </c>
      <c r="C114" s="58" t="str">
        <f>'perkelas 8'!C214</f>
        <v>AGUS SETIAWAN</v>
      </c>
      <c r="D114" s="57" t="str">
        <f>'perkelas 8'!D214</f>
        <v>8-D</v>
      </c>
      <c r="E114" s="57">
        <f>'perkelas 8'!E214</f>
        <v>72</v>
      </c>
      <c r="F114" s="57">
        <f>'perkelas 8'!F214</f>
        <v>79</v>
      </c>
      <c r="G114" s="57">
        <f>'perkelas 8'!G214</f>
        <v>82</v>
      </c>
      <c r="H114" s="57">
        <f>'perkelas 8'!H214</f>
        <v>65</v>
      </c>
      <c r="I114" s="57">
        <f>'perkelas 8'!I214</f>
        <v>57</v>
      </c>
      <c r="J114" s="57">
        <f>'perkelas 8'!J214</f>
        <v>55</v>
      </c>
      <c r="K114" s="57">
        <f>'perkelas 8'!K214</f>
        <v>65</v>
      </c>
      <c r="L114" s="57">
        <f>'perkelas 8'!L214</f>
        <v>45</v>
      </c>
      <c r="M114" s="57">
        <f>'perkelas 8'!M214</f>
        <v>81</v>
      </c>
      <c r="N114" s="57">
        <f>'perkelas 8'!N214</f>
        <v>65</v>
      </c>
      <c r="O114" s="57">
        <f>'perkelas 8'!O214</f>
        <v>73</v>
      </c>
      <c r="P114" s="57">
        <f t="shared" si="2"/>
        <v>739</v>
      </c>
      <c r="Q114" s="57">
        <f t="shared" si="3"/>
        <v>67.1818181818182</v>
      </c>
      <c r="R114">
        <v>147</v>
      </c>
    </row>
    <row r="115" spans="1:18">
      <c r="A115" s="28">
        <v>100</v>
      </c>
      <c r="B115" s="57">
        <f>'perkelas 8'!B215</f>
        <v>17187646</v>
      </c>
      <c r="C115" s="58" t="str">
        <f>'perkelas 8'!C215</f>
        <v>AHMAD BAGUS SETIAWAN</v>
      </c>
      <c r="D115" s="57" t="str">
        <f>'perkelas 8'!D215</f>
        <v>8-D</v>
      </c>
      <c r="E115" s="57">
        <f>'perkelas 8'!E215</f>
        <v>70</v>
      </c>
      <c r="F115" s="57">
        <f>'perkelas 8'!F215</f>
        <v>80</v>
      </c>
      <c r="G115" s="57">
        <f>'perkelas 8'!G215</f>
        <v>80</v>
      </c>
      <c r="H115" s="57">
        <f>'perkelas 8'!H215</f>
        <v>65</v>
      </c>
      <c r="I115" s="57">
        <f>'perkelas 8'!I215</f>
        <v>48</v>
      </c>
      <c r="J115" s="57">
        <f>'perkelas 8'!J215</f>
        <v>62</v>
      </c>
      <c r="K115" s="57">
        <f>'perkelas 8'!K215</f>
        <v>78</v>
      </c>
      <c r="L115" s="57">
        <f>'perkelas 8'!L215</f>
        <v>60</v>
      </c>
      <c r="M115" s="57">
        <f>'perkelas 8'!M215</f>
        <v>70</v>
      </c>
      <c r="N115" s="57">
        <f>'perkelas 8'!N215</f>
        <v>63</v>
      </c>
      <c r="O115" s="57">
        <f>'perkelas 8'!O215</f>
        <v>68</v>
      </c>
      <c r="P115" s="57">
        <f t="shared" si="2"/>
        <v>744</v>
      </c>
      <c r="Q115" s="57">
        <f t="shared" si="3"/>
        <v>67.6363636363636</v>
      </c>
      <c r="R115">
        <v>143</v>
      </c>
    </row>
    <row r="116" spans="1:18">
      <c r="A116" s="56">
        <v>101</v>
      </c>
      <c r="B116" s="57">
        <f>'perkelas 8'!B216</f>
        <v>17187649</v>
      </c>
      <c r="C116" s="58" t="str">
        <f>'perkelas 8'!C216</f>
        <v>ANA PUJIATI</v>
      </c>
      <c r="D116" s="57" t="str">
        <f>'perkelas 8'!D216</f>
        <v>8-D</v>
      </c>
      <c r="E116" s="57">
        <f>'perkelas 8'!E216</f>
        <v>83</v>
      </c>
      <c r="F116" s="57">
        <f>'perkelas 8'!F216</f>
        <v>80</v>
      </c>
      <c r="G116" s="57">
        <f>'perkelas 8'!G216</f>
        <v>78</v>
      </c>
      <c r="H116" s="57">
        <f>'perkelas 8'!H216</f>
        <v>50</v>
      </c>
      <c r="I116" s="57">
        <f>'perkelas 8'!I216</f>
        <v>60</v>
      </c>
      <c r="J116" s="57">
        <f>'perkelas 8'!J216</f>
        <v>58</v>
      </c>
      <c r="K116" s="57">
        <f>'perkelas 8'!K216</f>
        <v>68</v>
      </c>
      <c r="L116" s="57">
        <f>'perkelas 8'!L216</f>
        <v>60</v>
      </c>
      <c r="M116" s="57">
        <f>'perkelas 8'!M216</f>
        <v>69</v>
      </c>
      <c r="N116" s="57">
        <f>'perkelas 8'!N216</f>
        <v>78</v>
      </c>
      <c r="O116" s="57">
        <f>'perkelas 8'!O216</f>
        <v>77</v>
      </c>
      <c r="P116" s="57">
        <f t="shared" si="2"/>
        <v>761</v>
      </c>
      <c r="Q116" s="57">
        <f t="shared" si="3"/>
        <v>69.1818181818182</v>
      </c>
      <c r="R116">
        <v>121</v>
      </c>
    </row>
    <row r="117" spans="1:18">
      <c r="A117" s="28">
        <v>102</v>
      </c>
      <c r="B117" s="57">
        <f>'perkelas 8'!B217</f>
        <v>17187523</v>
      </c>
      <c r="C117" s="58" t="str">
        <f>'perkelas 8'!C217</f>
        <v>ANISSATUN NAZIHAH</v>
      </c>
      <c r="D117" s="57" t="str">
        <f>'perkelas 8'!D217</f>
        <v>8-D</v>
      </c>
      <c r="E117" s="57">
        <f>'perkelas 8'!E217</f>
        <v>45</v>
      </c>
      <c r="F117" s="57">
        <f>'perkelas 8'!F217</f>
        <v>49</v>
      </c>
      <c r="G117" s="57">
        <f>'perkelas 8'!G217</f>
        <v>63</v>
      </c>
      <c r="H117" s="57">
        <f>'perkelas 8'!H217</f>
        <v>35</v>
      </c>
      <c r="I117" s="57">
        <f>'perkelas 8'!I217</f>
        <v>62</v>
      </c>
      <c r="J117" s="57">
        <f>'perkelas 8'!J217</f>
        <v>42</v>
      </c>
      <c r="K117" s="57">
        <f>'perkelas 8'!K217</f>
        <v>50</v>
      </c>
      <c r="L117" s="57">
        <f>'perkelas 8'!L217</f>
        <v>40</v>
      </c>
      <c r="M117" s="57">
        <f>'perkelas 8'!M217</f>
        <v>65</v>
      </c>
      <c r="N117" s="57">
        <f>'perkelas 8'!N217</f>
        <v>62</v>
      </c>
      <c r="O117" s="57">
        <f>'perkelas 8'!O217</f>
        <v>72</v>
      </c>
      <c r="P117" s="57">
        <f t="shared" si="2"/>
        <v>585</v>
      </c>
      <c r="Q117" s="57">
        <f t="shared" si="3"/>
        <v>53.1818181818182</v>
      </c>
      <c r="R117">
        <v>220</v>
      </c>
    </row>
    <row r="118" spans="1:18">
      <c r="A118" s="56">
        <v>103</v>
      </c>
      <c r="B118" s="57">
        <f>'perkelas 8'!B218</f>
        <v>17187714</v>
      </c>
      <c r="C118" s="58" t="str">
        <f>'perkelas 8'!C218</f>
        <v>AZZAHRA MEIRIA PUTRI WIRANTO</v>
      </c>
      <c r="D118" s="57" t="str">
        <f>'perkelas 8'!D218</f>
        <v>8-D</v>
      </c>
      <c r="E118" s="57">
        <f>'perkelas 8'!E218</f>
        <v>60</v>
      </c>
      <c r="F118" s="57">
        <f>'perkelas 8'!F218</f>
        <v>59</v>
      </c>
      <c r="G118" s="57">
        <f>'perkelas 8'!G218</f>
        <v>73</v>
      </c>
      <c r="H118" s="57">
        <f>'perkelas 8'!H218</f>
        <v>55</v>
      </c>
      <c r="I118" s="57">
        <f>'perkelas 8'!I218</f>
        <v>76</v>
      </c>
      <c r="J118" s="57">
        <f>'perkelas 8'!J218</f>
        <v>63</v>
      </c>
      <c r="K118" s="57">
        <f>'perkelas 8'!K218</f>
        <v>60</v>
      </c>
      <c r="L118" s="57">
        <f>'perkelas 8'!L218</f>
        <v>58</v>
      </c>
      <c r="M118" s="57">
        <f>'perkelas 8'!M218</f>
        <v>67</v>
      </c>
      <c r="N118" s="57">
        <f>'perkelas 8'!N218</f>
        <v>67</v>
      </c>
      <c r="O118" s="57">
        <f>'perkelas 8'!O218</f>
        <v>77</v>
      </c>
      <c r="P118" s="57">
        <f t="shared" si="2"/>
        <v>715</v>
      </c>
      <c r="Q118" s="57">
        <f t="shared" si="3"/>
        <v>65</v>
      </c>
      <c r="R118">
        <v>163</v>
      </c>
    </row>
    <row r="119" spans="1:18">
      <c r="A119" s="28">
        <v>104</v>
      </c>
      <c r="B119" s="57">
        <f>'perkelas 8'!B219</f>
        <v>17187654</v>
      </c>
      <c r="C119" s="58" t="str">
        <f>'perkelas 8'!C219</f>
        <v>BURHANNUDIN</v>
      </c>
      <c r="D119" s="57" t="str">
        <f>'perkelas 8'!D219</f>
        <v>8-D</v>
      </c>
      <c r="E119" s="57">
        <f>'perkelas 8'!E219</f>
        <v>63</v>
      </c>
      <c r="F119" s="57">
        <f>'perkelas 8'!F219</f>
        <v>79</v>
      </c>
      <c r="G119" s="57">
        <f>'perkelas 8'!G219</f>
        <v>80</v>
      </c>
      <c r="H119" s="57">
        <f>'perkelas 8'!H219</f>
        <v>65</v>
      </c>
      <c r="I119" s="57">
        <f>'perkelas 8'!I219</f>
        <v>51</v>
      </c>
      <c r="J119" s="57">
        <f>'perkelas 8'!J219</f>
        <v>57</v>
      </c>
      <c r="K119" s="57">
        <f>'perkelas 8'!K219</f>
        <v>57</v>
      </c>
      <c r="L119" s="57">
        <f>'perkelas 8'!L219</f>
        <v>42</v>
      </c>
      <c r="M119" s="57">
        <f>'perkelas 8'!M219</f>
        <v>65</v>
      </c>
      <c r="N119" s="57">
        <f>'perkelas 8'!N219</f>
        <v>62</v>
      </c>
      <c r="O119" s="57">
        <f>'perkelas 8'!O219</f>
        <v>70</v>
      </c>
      <c r="P119" s="57">
        <f t="shared" si="2"/>
        <v>691</v>
      </c>
      <c r="Q119" s="57">
        <f t="shared" si="3"/>
        <v>62.8181818181818</v>
      </c>
      <c r="R119">
        <v>182</v>
      </c>
    </row>
    <row r="120" spans="1:18">
      <c r="A120" s="56">
        <v>105</v>
      </c>
      <c r="B120" s="57">
        <f>'perkelas 8'!B220</f>
        <v>17187618</v>
      </c>
      <c r="C120" s="58" t="str">
        <f>'perkelas 8'!C220</f>
        <v>DIKA GALANG SATRIYA</v>
      </c>
      <c r="D120" s="57" t="str">
        <f>'perkelas 8'!D220</f>
        <v>8-D</v>
      </c>
      <c r="E120" s="57">
        <f>'perkelas 8'!E220</f>
        <v>73</v>
      </c>
      <c r="F120" s="57">
        <f>'perkelas 8'!F220</f>
        <v>82</v>
      </c>
      <c r="G120" s="57">
        <f>'perkelas 8'!G220</f>
        <v>83</v>
      </c>
      <c r="H120" s="57">
        <f>'perkelas 8'!H220</f>
        <v>55</v>
      </c>
      <c r="I120" s="57">
        <f>'perkelas 8'!I220</f>
        <v>67</v>
      </c>
      <c r="J120" s="57">
        <f>'perkelas 8'!J220</f>
        <v>60</v>
      </c>
      <c r="K120" s="57">
        <f>'perkelas 8'!K220</f>
        <v>78</v>
      </c>
      <c r="L120" s="57">
        <f>'perkelas 8'!L220</f>
        <v>63</v>
      </c>
      <c r="M120" s="57">
        <f>'perkelas 8'!M220</f>
        <v>83</v>
      </c>
      <c r="N120" s="57">
        <f>'perkelas 8'!N220</f>
        <v>72</v>
      </c>
      <c r="O120" s="57">
        <f>'perkelas 8'!O220</f>
        <v>76</v>
      </c>
      <c r="P120" s="57">
        <f t="shared" si="2"/>
        <v>792</v>
      </c>
      <c r="Q120" s="57">
        <f t="shared" si="3"/>
        <v>72</v>
      </c>
      <c r="R120">
        <v>87</v>
      </c>
    </row>
    <row r="121" spans="1:18">
      <c r="A121" s="28">
        <v>106</v>
      </c>
      <c r="B121" s="57">
        <f>'perkelas 8'!B221</f>
        <v>17187597</v>
      </c>
      <c r="C121" s="58" t="str">
        <f>'perkelas 8'!C221</f>
        <v>EVA INAYATUS SA'ADAH</v>
      </c>
      <c r="D121" s="57" t="str">
        <f>'perkelas 8'!D221</f>
        <v>8-D</v>
      </c>
      <c r="E121" s="57">
        <f>'perkelas 8'!E221</f>
        <v>77</v>
      </c>
      <c r="F121" s="57">
        <f>'perkelas 8'!F221</f>
        <v>80</v>
      </c>
      <c r="G121" s="57">
        <f>'perkelas 8'!G221</f>
        <v>77</v>
      </c>
      <c r="H121" s="57">
        <f>'perkelas 8'!H221</f>
        <v>65</v>
      </c>
      <c r="I121" s="57">
        <f>'perkelas 8'!I221</f>
        <v>65</v>
      </c>
      <c r="J121" s="57">
        <f>'perkelas 8'!J221</f>
        <v>67</v>
      </c>
      <c r="K121" s="57">
        <f>'perkelas 8'!K221</f>
        <v>63</v>
      </c>
      <c r="L121" s="57">
        <f>'perkelas 8'!L221</f>
        <v>58</v>
      </c>
      <c r="M121" s="57">
        <f>'perkelas 8'!M221</f>
        <v>69</v>
      </c>
      <c r="N121" s="57">
        <f>'perkelas 8'!N221</f>
        <v>65</v>
      </c>
      <c r="O121" s="57">
        <f>'perkelas 8'!O221</f>
        <v>70</v>
      </c>
      <c r="P121" s="57">
        <f t="shared" si="2"/>
        <v>756</v>
      </c>
      <c r="Q121" s="57">
        <f t="shared" si="3"/>
        <v>68.7272727272727</v>
      </c>
      <c r="R121">
        <v>127</v>
      </c>
    </row>
    <row r="122" spans="1:18">
      <c r="A122" s="56">
        <v>107</v>
      </c>
      <c r="B122" s="57">
        <f>'perkelas 8'!B222</f>
        <v>17187623</v>
      </c>
      <c r="C122" s="58" t="str">
        <f>'perkelas 8'!C222</f>
        <v>FITRI LAELA ZALFA</v>
      </c>
      <c r="D122" s="57" t="str">
        <f>'perkelas 8'!D222</f>
        <v>8-D</v>
      </c>
      <c r="E122" s="57">
        <f>'perkelas 8'!E222</f>
        <v>73</v>
      </c>
      <c r="F122" s="57">
        <f>'perkelas 8'!F222</f>
        <v>72</v>
      </c>
      <c r="G122" s="57">
        <f>'perkelas 8'!G222</f>
        <v>77</v>
      </c>
      <c r="H122" s="57">
        <f>'perkelas 8'!H222</f>
        <v>58</v>
      </c>
      <c r="I122" s="57">
        <f>'perkelas 8'!I222</f>
        <v>69</v>
      </c>
      <c r="J122" s="57">
        <f>'perkelas 8'!J222</f>
        <v>60</v>
      </c>
      <c r="K122" s="57">
        <f>'perkelas 8'!K222</f>
        <v>68</v>
      </c>
      <c r="L122" s="57">
        <f>'perkelas 8'!L222</f>
        <v>62</v>
      </c>
      <c r="M122" s="57">
        <f>'perkelas 8'!M222</f>
        <v>75</v>
      </c>
      <c r="N122" s="57">
        <f>'perkelas 8'!N222</f>
        <v>80</v>
      </c>
      <c r="O122" s="57">
        <f>'perkelas 8'!O222</f>
        <v>76</v>
      </c>
      <c r="P122" s="57">
        <f t="shared" si="2"/>
        <v>770</v>
      </c>
      <c r="Q122" s="57">
        <f t="shared" si="3"/>
        <v>70</v>
      </c>
      <c r="R122">
        <v>113</v>
      </c>
    </row>
    <row r="123" spans="1:18">
      <c r="A123" s="28">
        <v>108</v>
      </c>
      <c r="B123" s="57">
        <f>'perkelas 8'!B223</f>
        <v>17187625</v>
      </c>
      <c r="C123" s="58" t="str">
        <f>'perkelas 8'!C223</f>
        <v>INDAH NOR SAFITRI</v>
      </c>
      <c r="D123" s="57" t="str">
        <f>'perkelas 8'!D223</f>
        <v>8-D</v>
      </c>
      <c r="E123" s="57">
        <f>'perkelas 8'!E223</f>
        <v>82</v>
      </c>
      <c r="F123" s="57">
        <f>'perkelas 8'!F223</f>
        <v>80</v>
      </c>
      <c r="G123" s="57">
        <f>'perkelas 8'!G223</f>
        <v>77</v>
      </c>
      <c r="H123" s="57">
        <f>'perkelas 8'!H223</f>
        <v>70</v>
      </c>
      <c r="I123" s="57">
        <f>'perkelas 8'!I223</f>
        <v>65</v>
      </c>
      <c r="J123" s="57">
        <f>'perkelas 8'!J223</f>
        <v>65</v>
      </c>
      <c r="K123" s="57">
        <f>'perkelas 8'!K223</f>
        <v>68</v>
      </c>
      <c r="L123" s="57">
        <f>'perkelas 8'!L223</f>
        <v>68</v>
      </c>
      <c r="M123" s="57">
        <f>'perkelas 8'!M223</f>
        <v>74</v>
      </c>
      <c r="N123" s="57">
        <f>'perkelas 8'!N223</f>
        <v>68</v>
      </c>
      <c r="O123" s="57">
        <f>'perkelas 8'!O223</f>
        <v>88</v>
      </c>
      <c r="P123" s="57">
        <f t="shared" si="2"/>
        <v>805</v>
      </c>
      <c r="Q123" s="57">
        <f t="shared" si="3"/>
        <v>73.1818181818182</v>
      </c>
      <c r="R123">
        <v>75</v>
      </c>
    </row>
    <row r="124" spans="1:18">
      <c r="A124" s="56">
        <v>109</v>
      </c>
      <c r="B124" s="57">
        <f>'perkelas 8'!B224</f>
        <v>17187690</v>
      </c>
      <c r="C124" s="58" t="str">
        <f>'perkelas 8'!C224</f>
        <v>INSYRA NAJAH ATHAYA AFIQTI</v>
      </c>
      <c r="D124" s="57" t="str">
        <f>'perkelas 8'!D224</f>
        <v>8-D</v>
      </c>
      <c r="E124" s="57">
        <f>'perkelas 8'!E224</f>
        <v>68</v>
      </c>
      <c r="F124" s="57">
        <f>'perkelas 8'!F224</f>
        <v>75</v>
      </c>
      <c r="G124" s="57">
        <f>'perkelas 8'!G224</f>
        <v>73</v>
      </c>
      <c r="H124" s="57">
        <f>'perkelas 8'!H224</f>
        <v>57</v>
      </c>
      <c r="I124" s="57">
        <f>'perkelas 8'!I224</f>
        <v>61</v>
      </c>
      <c r="J124" s="57">
        <f>'perkelas 8'!J224</f>
        <v>57</v>
      </c>
      <c r="K124" s="57">
        <f>'perkelas 8'!K224</f>
        <v>75</v>
      </c>
      <c r="L124" s="57">
        <f>'perkelas 8'!L224</f>
        <v>60</v>
      </c>
      <c r="M124" s="57">
        <f>'perkelas 8'!M224</f>
        <v>71</v>
      </c>
      <c r="N124" s="57">
        <f>'perkelas 8'!N224</f>
        <v>67</v>
      </c>
      <c r="O124" s="57">
        <f>'perkelas 8'!O224</f>
        <v>83</v>
      </c>
      <c r="P124" s="57">
        <f t="shared" si="2"/>
        <v>747</v>
      </c>
      <c r="Q124" s="57">
        <f t="shared" si="3"/>
        <v>67.9090909090909</v>
      </c>
      <c r="R124">
        <v>138</v>
      </c>
    </row>
    <row r="125" spans="1:18">
      <c r="A125" s="28">
        <v>110</v>
      </c>
      <c r="B125" s="57">
        <f>'perkelas 8'!B225</f>
        <v>17187722</v>
      </c>
      <c r="C125" s="58" t="str">
        <f>'perkelas 8'!C225</f>
        <v>INTAN PRATIWI</v>
      </c>
      <c r="D125" s="57" t="str">
        <f>'perkelas 8'!D225</f>
        <v>8-D</v>
      </c>
      <c r="E125" s="57">
        <f>'perkelas 8'!E225</f>
        <v>73</v>
      </c>
      <c r="F125" s="57">
        <f>'perkelas 8'!F225</f>
        <v>85</v>
      </c>
      <c r="G125" s="57">
        <f>'perkelas 8'!G225</f>
        <v>83</v>
      </c>
      <c r="H125" s="57">
        <f>'perkelas 8'!H225</f>
        <v>65</v>
      </c>
      <c r="I125" s="57">
        <f>'perkelas 8'!I225</f>
        <v>74</v>
      </c>
      <c r="J125" s="57">
        <f>'perkelas 8'!J225</f>
        <v>67</v>
      </c>
      <c r="K125" s="57">
        <f>'perkelas 8'!K225</f>
        <v>87</v>
      </c>
      <c r="L125" s="57">
        <f>'perkelas 8'!L225</f>
        <v>73</v>
      </c>
      <c r="M125" s="57">
        <f>'perkelas 8'!M225</f>
        <v>79</v>
      </c>
      <c r="N125" s="57">
        <f>'perkelas 8'!N225</f>
        <v>88</v>
      </c>
      <c r="O125" s="57">
        <f>'perkelas 8'!O225</f>
        <v>80</v>
      </c>
      <c r="P125" s="57">
        <f t="shared" si="2"/>
        <v>854</v>
      </c>
      <c r="Q125" s="57">
        <f t="shared" si="3"/>
        <v>77.6363636363636</v>
      </c>
      <c r="R125">
        <v>46</v>
      </c>
    </row>
    <row r="126" spans="1:18">
      <c r="A126" s="56">
        <v>111</v>
      </c>
      <c r="B126" s="57">
        <f>'perkelas 8'!B226</f>
        <v>17187626</v>
      </c>
      <c r="C126" s="58" t="str">
        <f>'perkelas 8'!C226</f>
        <v>IVVAN AMRILLAH</v>
      </c>
      <c r="D126" s="57" t="str">
        <f>'perkelas 8'!D226</f>
        <v>8-D</v>
      </c>
      <c r="E126" s="57">
        <f>'perkelas 8'!E226</f>
        <v>83</v>
      </c>
      <c r="F126" s="57">
        <f>'perkelas 8'!F226</f>
        <v>80</v>
      </c>
      <c r="G126" s="57">
        <f>'perkelas 8'!G226</f>
        <v>77</v>
      </c>
      <c r="H126" s="57">
        <f>'perkelas 8'!H226</f>
        <v>60</v>
      </c>
      <c r="I126" s="57">
        <f>'perkelas 8'!I226</f>
        <v>64</v>
      </c>
      <c r="J126" s="57">
        <f>'perkelas 8'!J226</f>
        <v>62</v>
      </c>
      <c r="K126" s="57">
        <f>'perkelas 8'!K226</f>
        <v>68</v>
      </c>
      <c r="L126" s="57">
        <f>'perkelas 8'!L226</f>
        <v>67</v>
      </c>
      <c r="M126" s="57">
        <f>'perkelas 8'!M226</f>
        <v>87</v>
      </c>
      <c r="N126" s="57">
        <f>'perkelas 8'!N226</f>
        <v>66</v>
      </c>
      <c r="O126" s="57">
        <f>'perkelas 8'!O226</f>
        <v>82</v>
      </c>
      <c r="P126" s="57">
        <f t="shared" si="2"/>
        <v>796</v>
      </c>
      <c r="Q126" s="57">
        <f t="shared" si="3"/>
        <v>72.3636363636364</v>
      </c>
      <c r="R126">
        <v>82</v>
      </c>
    </row>
    <row r="127" spans="1:18">
      <c r="A127" s="28">
        <v>112</v>
      </c>
      <c r="B127" s="57">
        <f>'perkelas 8'!B227</f>
        <v>17187563</v>
      </c>
      <c r="C127" s="58" t="str">
        <f>'perkelas 8'!C227</f>
        <v>KAREEM KARTIKO</v>
      </c>
      <c r="D127" s="57" t="str">
        <f>'perkelas 8'!D227</f>
        <v>8-D</v>
      </c>
      <c r="E127" s="57">
        <f>'perkelas 8'!E227</f>
        <v>78</v>
      </c>
      <c r="F127" s="57">
        <f>'perkelas 8'!F227</f>
        <v>82</v>
      </c>
      <c r="G127" s="57">
        <f>'perkelas 8'!G227</f>
        <v>82</v>
      </c>
      <c r="H127" s="57">
        <f>'perkelas 8'!H227</f>
        <v>67</v>
      </c>
      <c r="I127" s="57">
        <f>'perkelas 8'!I227</f>
        <v>77</v>
      </c>
      <c r="J127" s="57">
        <f>'perkelas 8'!J227</f>
        <v>57</v>
      </c>
      <c r="K127" s="57">
        <f>'perkelas 8'!K227</f>
        <v>80</v>
      </c>
      <c r="L127" s="57">
        <f>'perkelas 8'!L227</f>
        <v>55</v>
      </c>
      <c r="M127" s="57">
        <f>'perkelas 8'!M227</f>
        <v>70</v>
      </c>
      <c r="N127" s="57">
        <f>'perkelas 8'!N227</f>
        <v>63</v>
      </c>
      <c r="O127" s="57">
        <f>'perkelas 8'!O227</f>
        <v>77</v>
      </c>
      <c r="P127" s="57">
        <f t="shared" si="2"/>
        <v>788</v>
      </c>
      <c r="Q127" s="57">
        <f t="shared" si="3"/>
        <v>71.6363636363636</v>
      </c>
      <c r="R127">
        <v>90</v>
      </c>
    </row>
    <row r="128" spans="1:18">
      <c r="A128" s="56">
        <v>113</v>
      </c>
      <c r="B128" s="57">
        <f>'perkelas 8'!B228</f>
        <v>17187662</v>
      </c>
      <c r="C128" s="58" t="str">
        <f>'perkelas 8'!C228</f>
        <v>M. AGUNG RIFKI</v>
      </c>
      <c r="D128" s="57" t="str">
        <f>'perkelas 8'!D228</f>
        <v>8-D</v>
      </c>
      <c r="E128" s="57">
        <f>'perkelas 8'!E228</f>
        <v>75</v>
      </c>
      <c r="F128" s="57">
        <f>'perkelas 8'!F228</f>
        <v>67</v>
      </c>
      <c r="G128" s="57">
        <f>'perkelas 8'!G228</f>
        <v>82</v>
      </c>
      <c r="H128" s="57">
        <f>'perkelas 8'!H228</f>
        <v>38</v>
      </c>
      <c r="I128" s="57">
        <f>'perkelas 8'!I228</f>
        <v>54</v>
      </c>
      <c r="J128" s="57">
        <f>'perkelas 8'!J228</f>
        <v>60</v>
      </c>
      <c r="K128" s="57">
        <f>'perkelas 8'!K228</f>
        <v>68</v>
      </c>
      <c r="L128" s="57">
        <f>'perkelas 8'!L228</f>
        <v>60</v>
      </c>
      <c r="M128" s="57">
        <f>'perkelas 8'!M228</f>
        <v>75</v>
      </c>
      <c r="N128" s="57">
        <f>'perkelas 8'!N228</f>
        <v>70</v>
      </c>
      <c r="O128" s="57">
        <f>'perkelas 8'!O228</f>
        <v>73</v>
      </c>
      <c r="P128" s="57">
        <f t="shared" si="2"/>
        <v>722</v>
      </c>
      <c r="Q128" s="57">
        <f t="shared" si="3"/>
        <v>65.6363636363636</v>
      </c>
      <c r="R128">
        <v>158</v>
      </c>
    </row>
    <row r="129" spans="1:18">
      <c r="A129" s="28">
        <v>114</v>
      </c>
      <c r="B129" s="57">
        <f>'perkelas 8'!B229</f>
        <v>17187663</v>
      </c>
      <c r="C129" s="58" t="str">
        <f>'perkelas 8'!C229</f>
        <v>MAULANA SYARIF</v>
      </c>
      <c r="D129" s="57" t="str">
        <f>'perkelas 8'!D229</f>
        <v>8-D</v>
      </c>
      <c r="E129" s="57">
        <f>'perkelas 8'!E229</f>
        <v>77</v>
      </c>
      <c r="F129" s="57">
        <f>'perkelas 8'!F229</f>
        <v>77</v>
      </c>
      <c r="G129" s="57">
        <f>'perkelas 8'!G229</f>
        <v>75</v>
      </c>
      <c r="H129" s="57">
        <f>'perkelas 8'!H229</f>
        <v>38</v>
      </c>
      <c r="I129" s="57">
        <f>'perkelas 8'!I229</f>
        <v>60</v>
      </c>
      <c r="J129" s="57">
        <f>'perkelas 8'!J229</f>
        <v>62</v>
      </c>
      <c r="K129" s="57">
        <f>'perkelas 8'!K229</f>
        <v>75</v>
      </c>
      <c r="L129" s="57">
        <f>'perkelas 8'!L229</f>
        <v>60</v>
      </c>
      <c r="M129" s="57">
        <f>'perkelas 8'!M229</f>
        <v>81</v>
      </c>
      <c r="N129" s="57">
        <f>'perkelas 8'!N229</f>
        <v>70</v>
      </c>
      <c r="O129" s="57">
        <f>'perkelas 8'!O229</f>
        <v>73</v>
      </c>
      <c r="P129" s="57">
        <f t="shared" si="2"/>
        <v>748</v>
      </c>
      <c r="Q129" s="57">
        <f t="shared" si="3"/>
        <v>68</v>
      </c>
      <c r="R129">
        <v>136</v>
      </c>
    </row>
    <row r="130" spans="1:18">
      <c r="A130" s="56">
        <v>115</v>
      </c>
      <c r="B130" s="57">
        <f>'perkelas 8'!B230</f>
        <v>17187630</v>
      </c>
      <c r="C130" s="58" t="str">
        <f>'perkelas 8'!C230</f>
        <v>MAULIANA NUR LAILA</v>
      </c>
      <c r="D130" s="57" t="str">
        <f>'perkelas 8'!D230</f>
        <v>8-D</v>
      </c>
      <c r="E130" s="57">
        <f>'perkelas 8'!E230</f>
        <v>73</v>
      </c>
      <c r="F130" s="57">
        <f>'perkelas 8'!F230</f>
        <v>85</v>
      </c>
      <c r="G130" s="57">
        <f>'perkelas 8'!G230</f>
        <v>75</v>
      </c>
      <c r="H130" s="57">
        <f>'perkelas 8'!H230</f>
        <v>53</v>
      </c>
      <c r="I130" s="57">
        <f>'perkelas 8'!I230</f>
        <v>70</v>
      </c>
      <c r="J130" s="57">
        <f>'perkelas 8'!J230</f>
        <v>60</v>
      </c>
      <c r="K130" s="57">
        <f>'perkelas 8'!K230</f>
        <v>80</v>
      </c>
      <c r="L130" s="57">
        <f>'perkelas 8'!L230</f>
        <v>70</v>
      </c>
      <c r="M130" s="57">
        <f>'perkelas 8'!M230</f>
        <v>75</v>
      </c>
      <c r="N130" s="57">
        <f>'perkelas 8'!N230</f>
        <v>75</v>
      </c>
      <c r="O130" s="57">
        <f>'perkelas 8'!O230</f>
        <v>88</v>
      </c>
      <c r="P130" s="57">
        <f t="shared" si="2"/>
        <v>804</v>
      </c>
      <c r="Q130" s="57">
        <f t="shared" si="3"/>
        <v>73.0909090909091</v>
      </c>
      <c r="R130">
        <v>76</v>
      </c>
    </row>
    <row r="131" spans="1:18">
      <c r="A131" s="28">
        <v>116</v>
      </c>
      <c r="B131" s="57">
        <f>'perkelas 8'!B231</f>
        <v>17187697</v>
      </c>
      <c r="C131" s="58" t="str">
        <f>'perkelas 8'!C231</f>
        <v>MUHAMMAD FAIQ BAIHAQI</v>
      </c>
      <c r="D131" s="57" t="str">
        <f>'perkelas 8'!D231</f>
        <v>8-D</v>
      </c>
      <c r="E131" s="57">
        <f>'perkelas 8'!E231</f>
        <v>87</v>
      </c>
      <c r="F131" s="57">
        <f>'perkelas 8'!F231</f>
        <v>90</v>
      </c>
      <c r="G131" s="57">
        <f>'perkelas 8'!G231</f>
        <v>82</v>
      </c>
      <c r="H131" s="57">
        <f>'perkelas 8'!H231</f>
        <v>62</v>
      </c>
      <c r="I131" s="57">
        <f>'perkelas 8'!I231</f>
        <v>78</v>
      </c>
      <c r="J131" s="57">
        <f>'perkelas 8'!J231</f>
        <v>73</v>
      </c>
      <c r="K131" s="57">
        <f>'perkelas 8'!K231</f>
        <v>78</v>
      </c>
      <c r="L131" s="57">
        <f>'perkelas 8'!L231</f>
        <v>77</v>
      </c>
      <c r="M131" s="57">
        <f>'perkelas 8'!M231</f>
        <v>82</v>
      </c>
      <c r="N131" s="57">
        <f>'perkelas 8'!N231</f>
        <v>83</v>
      </c>
      <c r="O131" s="57">
        <f>'perkelas 8'!O231</f>
        <v>77</v>
      </c>
      <c r="P131" s="57">
        <f t="shared" si="2"/>
        <v>869</v>
      </c>
      <c r="Q131" s="57">
        <f t="shared" si="3"/>
        <v>79</v>
      </c>
      <c r="R131">
        <v>40</v>
      </c>
    </row>
    <row r="132" spans="1:18">
      <c r="A132" s="56">
        <v>117</v>
      </c>
      <c r="B132" s="57">
        <f>'perkelas 8'!B232</f>
        <v>17187534</v>
      </c>
      <c r="C132" s="58" t="str">
        <f>'perkelas 8'!C232</f>
        <v>MUHAMMAD FARIS</v>
      </c>
      <c r="D132" s="57" t="str">
        <f>'perkelas 8'!D232</f>
        <v>8-D</v>
      </c>
      <c r="E132" s="57">
        <f>'perkelas 8'!E232</f>
        <v>72</v>
      </c>
      <c r="F132" s="57">
        <f>'perkelas 8'!F232</f>
        <v>79</v>
      </c>
      <c r="G132" s="57">
        <f>'perkelas 8'!G232</f>
        <v>78</v>
      </c>
      <c r="H132" s="57">
        <f>'perkelas 8'!H232</f>
        <v>58</v>
      </c>
      <c r="I132" s="57">
        <f>'perkelas 8'!I232</f>
        <v>57</v>
      </c>
      <c r="J132" s="57">
        <f>'perkelas 8'!J232</f>
        <v>55</v>
      </c>
      <c r="K132" s="57">
        <f>'perkelas 8'!K232</f>
        <v>85</v>
      </c>
      <c r="L132" s="57">
        <f>'perkelas 8'!L232</f>
        <v>80</v>
      </c>
      <c r="M132" s="57">
        <f>'perkelas 8'!M232</f>
        <v>78</v>
      </c>
      <c r="N132" s="57">
        <f>'perkelas 8'!N232</f>
        <v>75</v>
      </c>
      <c r="O132" s="57">
        <f>'perkelas 8'!O232</f>
        <v>73</v>
      </c>
      <c r="P132" s="57">
        <f t="shared" si="2"/>
        <v>790</v>
      </c>
      <c r="Q132" s="57">
        <f t="shared" si="3"/>
        <v>71.8181818181818</v>
      </c>
      <c r="R132">
        <v>89</v>
      </c>
    </row>
    <row r="133" spans="1:18">
      <c r="A133" s="28">
        <v>118</v>
      </c>
      <c r="B133" s="57">
        <f>'perkelas 8'!B233</f>
        <v>17187535</v>
      </c>
      <c r="C133" s="58" t="str">
        <f>'perkelas 8'!C233</f>
        <v>MUHAMMAD KHILMI BAIHAQI</v>
      </c>
      <c r="D133" s="57" t="str">
        <f>'perkelas 8'!D233</f>
        <v>8-D</v>
      </c>
      <c r="E133" s="57">
        <f>'perkelas 8'!E233</f>
        <v>65</v>
      </c>
      <c r="F133" s="57">
        <f>'perkelas 8'!F233</f>
        <v>73</v>
      </c>
      <c r="G133" s="57">
        <f>'perkelas 8'!G233</f>
        <v>80</v>
      </c>
      <c r="H133" s="57">
        <f>'perkelas 8'!H233</f>
        <v>60</v>
      </c>
      <c r="I133" s="57">
        <f>'perkelas 8'!I233</f>
        <v>71</v>
      </c>
      <c r="J133" s="57">
        <f>'perkelas 8'!J233</f>
        <v>50</v>
      </c>
      <c r="K133" s="57">
        <f>'perkelas 8'!K233</f>
        <v>75</v>
      </c>
      <c r="L133" s="57">
        <f>'perkelas 8'!L233</f>
        <v>73</v>
      </c>
      <c r="M133" s="57">
        <f>'perkelas 8'!M233</f>
        <v>81</v>
      </c>
      <c r="N133" s="57">
        <f>'perkelas 8'!N233</f>
        <v>70</v>
      </c>
      <c r="O133" s="57">
        <f>'perkelas 8'!O233</f>
        <v>73</v>
      </c>
      <c r="P133" s="57">
        <f t="shared" si="2"/>
        <v>771</v>
      </c>
      <c r="Q133" s="57">
        <f t="shared" si="3"/>
        <v>70.0909090909091</v>
      </c>
      <c r="R133">
        <v>109</v>
      </c>
    </row>
    <row r="134" spans="1:18">
      <c r="A134" s="56">
        <v>119</v>
      </c>
      <c r="B134" s="57">
        <f>'perkelas 8'!B234</f>
        <v>17187540</v>
      </c>
      <c r="C134" s="58" t="str">
        <f>'perkelas 8'!C234</f>
        <v>NOVALIA FITRI FELISA</v>
      </c>
      <c r="D134" s="57" t="str">
        <f>'perkelas 8'!D234</f>
        <v>8-D</v>
      </c>
      <c r="E134" s="57">
        <f>'perkelas 8'!E234</f>
        <v>68</v>
      </c>
      <c r="F134" s="57">
        <f>'perkelas 8'!F234</f>
        <v>77</v>
      </c>
      <c r="G134" s="57">
        <f>'perkelas 8'!G234</f>
        <v>83</v>
      </c>
      <c r="H134" s="57">
        <f>'perkelas 8'!H234</f>
        <v>70</v>
      </c>
      <c r="I134" s="57">
        <f>'perkelas 8'!I234</f>
        <v>75</v>
      </c>
      <c r="J134" s="57">
        <f>'perkelas 8'!J234</f>
        <v>60</v>
      </c>
      <c r="K134" s="57">
        <f>'perkelas 8'!K234</f>
        <v>82</v>
      </c>
      <c r="L134" s="57">
        <f>'perkelas 8'!L234</f>
        <v>80</v>
      </c>
      <c r="M134" s="57">
        <f>'perkelas 8'!M234</f>
        <v>71</v>
      </c>
      <c r="N134" s="57">
        <f>'perkelas 8'!N234</f>
        <v>72</v>
      </c>
      <c r="O134" s="57">
        <f>'perkelas 8'!O234</f>
        <v>77</v>
      </c>
      <c r="P134" s="57">
        <f t="shared" si="2"/>
        <v>815</v>
      </c>
      <c r="Q134" s="57">
        <f t="shared" si="3"/>
        <v>74.0909090909091</v>
      </c>
      <c r="R134">
        <v>71</v>
      </c>
    </row>
    <row r="135" spans="1:18">
      <c r="A135" s="28">
        <v>120</v>
      </c>
      <c r="B135" s="57">
        <f>'perkelas 8'!B235</f>
        <v>17187701</v>
      </c>
      <c r="C135" s="58" t="str">
        <f>'perkelas 8'!C235</f>
        <v>NUR KHAWALAINA</v>
      </c>
      <c r="D135" s="57" t="str">
        <f>'perkelas 8'!D235</f>
        <v>8-D</v>
      </c>
      <c r="E135" s="57">
        <f>'perkelas 8'!E235</f>
        <v>87</v>
      </c>
      <c r="F135" s="57">
        <f>'perkelas 8'!F235</f>
        <v>70</v>
      </c>
      <c r="G135" s="57">
        <f>'perkelas 8'!G235</f>
        <v>85</v>
      </c>
      <c r="H135" s="57">
        <f>'perkelas 8'!H235</f>
        <v>73</v>
      </c>
      <c r="I135" s="57">
        <f>'perkelas 8'!I235</f>
        <v>77</v>
      </c>
      <c r="J135" s="57">
        <f>'perkelas 8'!J235</f>
        <v>70</v>
      </c>
      <c r="K135" s="57">
        <f>'perkelas 8'!K235</f>
        <v>83</v>
      </c>
      <c r="L135" s="57">
        <f>'perkelas 8'!L235</f>
        <v>73</v>
      </c>
      <c r="M135" s="57">
        <f>'perkelas 8'!M235</f>
        <v>77</v>
      </c>
      <c r="N135" s="57">
        <f>'perkelas 8'!N235</f>
        <v>66</v>
      </c>
      <c r="O135" s="57">
        <f>'perkelas 8'!O235</f>
        <v>82</v>
      </c>
      <c r="P135" s="57">
        <f t="shared" si="2"/>
        <v>843</v>
      </c>
      <c r="Q135" s="57">
        <f t="shared" si="3"/>
        <v>76.6363636363636</v>
      </c>
      <c r="R135">
        <v>55</v>
      </c>
    </row>
    <row r="136" spans="1:18">
      <c r="A136" s="56">
        <v>121</v>
      </c>
      <c r="B136" s="57">
        <f>'perkelas 8'!B236</f>
        <v>17187541</v>
      </c>
      <c r="C136" s="58" t="str">
        <f>'perkelas 8'!C236</f>
        <v>NUR WAKHIDATUNNISA</v>
      </c>
      <c r="D136" s="57" t="str">
        <f>'perkelas 8'!D236</f>
        <v>8-D</v>
      </c>
      <c r="E136" s="57">
        <f>'perkelas 8'!E236</f>
        <v>68</v>
      </c>
      <c r="F136" s="57">
        <f>'perkelas 8'!F236</f>
        <v>63</v>
      </c>
      <c r="G136" s="57">
        <f>'perkelas 8'!G236</f>
        <v>75</v>
      </c>
      <c r="H136" s="57">
        <f>'perkelas 8'!H236</f>
        <v>62</v>
      </c>
      <c r="I136" s="57">
        <f>'perkelas 8'!I236</f>
        <v>55</v>
      </c>
      <c r="J136" s="57">
        <f>'perkelas 8'!J236</f>
        <v>53</v>
      </c>
      <c r="K136" s="57">
        <f>'perkelas 8'!K236</f>
        <v>58</v>
      </c>
      <c r="L136" s="57">
        <f>'perkelas 8'!L236</f>
        <v>58</v>
      </c>
      <c r="M136" s="57">
        <f>'perkelas 8'!M236</f>
        <v>69</v>
      </c>
      <c r="N136" s="57">
        <f>'perkelas 8'!N236</f>
        <v>63</v>
      </c>
      <c r="O136" s="57">
        <f>'perkelas 8'!O236</f>
        <v>73</v>
      </c>
      <c r="P136" s="57">
        <f t="shared" si="2"/>
        <v>697</v>
      </c>
      <c r="Q136" s="57">
        <f t="shared" si="3"/>
        <v>63.3636363636364</v>
      </c>
      <c r="R136">
        <v>177</v>
      </c>
    </row>
    <row r="137" spans="1:18">
      <c r="A137" s="28">
        <v>122</v>
      </c>
      <c r="B137" s="57">
        <f>'perkelas 8'!B237</f>
        <v>17187639</v>
      </c>
      <c r="C137" s="58" t="str">
        <f>'perkelas 8'!C237</f>
        <v>RAFI DWI SATYA UTAMA</v>
      </c>
      <c r="D137" s="57" t="str">
        <f>'perkelas 8'!D237</f>
        <v>8-D</v>
      </c>
      <c r="E137" s="57">
        <f>'perkelas 8'!E237</f>
        <v>63</v>
      </c>
      <c r="F137" s="57">
        <f>'perkelas 8'!F237</f>
        <v>60</v>
      </c>
      <c r="G137" s="57">
        <f>'perkelas 8'!G237</f>
        <v>73</v>
      </c>
      <c r="H137" s="57">
        <f>'perkelas 8'!H237</f>
        <v>43</v>
      </c>
      <c r="I137" s="57">
        <f>'perkelas 8'!I237</f>
        <v>66</v>
      </c>
      <c r="J137" s="57">
        <f>'perkelas 8'!J237</f>
        <v>62</v>
      </c>
      <c r="K137" s="57">
        <f>'perkelas 8'!K237</f>
        <v>70</v>
      </c>
      <c r="L137" s="57">
        <f>'perkelas 8'!L237</f>
        <v>82</v>
      </c>
      <c r="M137" s="57">
        <f>'perkelas 8'!M237</f>
        <v>71</v>
      </c>
      <c r="N137" s="57">
        <f>'perkelas 8'!N237</f>
        <v>68</v>
      </c>
      <c r="O137" s="57">
        <f>'perkelas 8'!O237</f>
        <v>70</v>
      </c>
      <c r="P137" s="57">
        <f t="shared" si="2"/>
        <v>728</v>
      </c>
      <c r="Q137" s="57">
        <f t="shared" si="3"/>
        <v>66.1818181818182</v>
      </c>
      <c r="R137">
        <v>155</v>
      </c>
    </row>
    <row r="138" spans="1:18">
      <c r="A138" s="56">
        <v>123</v>
      </c>
      <c r="B138" s="57">
        <f>'perkelas 8'!B238</f>
        <v>17187668</v>
      </c>
      <c r="C138" s="58" t="str">
        <f>'perkelas 8'!C238</f>
        <v>RAHMA MAULIDYA</v>
      </c>
      <c r="D138" s="57" t="str">
        <f>'perkelas 8'!D238</f>
        <v>8-D</v>
      </c>
      <c r="E138" s="57">
        <f>'perkelas 8'!E238</f>
        <v>77</v>
      </c>
      <c r="F138" s="57">
        <f>'perkelas 8'!F238</f>
        <v>80</v>
      </c>
      <c r="G138" s="57">
        <f>'perkelas 8'!G238</f>
        <v>87</v>
      </c>
      <c r="H138" s="57">
        <f>'perkelas 8'!H238</f>
        <v>42</v>
      </c>
      <c r="I138" s="57">
        <f>'perkelas 8'!I238</f>
        <v>67</v>
      </c>
      <c r="J138" s="57">
        <f>'perkelas 8'!J238</f>
        <v>57</v>
      </c>
      <c r="K138" s="57">
        <f>'perkelas 8'!K238</f>
        <v>78</v>
      </c>
      <c r="L138" s="57">
        <f>'perkelas 8'!L238</f>
        <v>67</v>
      </c>
      <c r="M138" s="57">
        <f>'perkelas 8'!M238</f>
        <v>74</v>
      </c>
      <c r="N138" s="57">
        <f>'perkelas 8'!N238</f>
        <v>68</v>
      </c>
      <c r="O138" s="57">
        <f>'perkelas 8'!O238</f>
        <v>77</v>
      </c>
      <c r="P138" s="57">
        <f t="shared" si="2"/>
        <v>774</v>
      </c>
      <c r="Q138" s="57">
        <f t="shared" si="3"/>
        <v>70.3636363636364</v>
      </c>
      <c r="R138">
        <v>104</v>
      </c>
    </row>
    <row r="139" spans="1:18">
      <c r="A139" s="28">
        <v>124</v>
      </c>
      <c r="B139" s="57">
        <f>'perkelas 8'!B239</f>
        <v>17187574</v>
      </c>
      <c r="C139" s="58" t="str">
        <f>'perkelas 8'!C239</f>
        <v>RIFKI RAMANDHANI</v>
      </c>
      <c r="D139" s="57" t="str">
        <f>'perkelas 8'!D239</f>
        <v>8-D</v>
      </c>
      <c r="E139" s="57">
        <f>'perkelas 8'!E239</f>
        <v>60</v>
      </c>
      <c r="F139" s="57">
        <f>'perkelas 8'!F239</f>
        <v>67</v>
      </c>
      <c r="G139" s="57">
        <f>'perkelas 8'!G239</f>
        <v>68</v>
      </c>
      <c r="H139" s="57">
        <f>'perkelas 8'!H239</f>
        <v>40</v>
      </c>
      <c r="I139" s="57">
        <f>'perkelas 8'!I239</f>
        <v>51</v>
      </c>
      <c r="J139" s="57">
        <f>'perkelas 8'!J239</f>
        <v>45</v>
      </c>
      <c r="K139" s="57">
        <f>'perkelas 8'!K239</f>
        <v>68</v>
      </c>
      <c r="L139" s="57">
        <f>'perkelas 8'!L239</f>
        <v>68</v>
      </c>
      <c r="M139" s="57">
        <f>'perkelas 8'!M239</f>
        <v>67</v>
      </c>
      <c r="N139" s="57">
        <f>'perkelas 8'!N239</f>
        <v>67</v>
      </c>
      <c r="O139" s="57">
        <f>'perkelas 8'!O239</f>
        <v>63</v>
      </c>
      <c r="P139" s="57">
        <f t="shared" si="2"/>
        <v>664</v>
      </c>
      <c r="Q139" s="57">
        <f t="shared" si="3"/>
        <v>60.3636363636364</v>
      </c>
      <c r="R139">
        <v>194</v>
      </c>
    </row>
    <row r="140" spans="1:18">
      <c r="A140" s="56">
        <v>125</v>
      </c>
      <c r="B140" s="57">
        <f>'perkelas 8'!B240</f>
        <v>17187548</v>
      </c>
      <c r="C140" s="58" t="str">
        <f>'perkelas 8'!C240</f>
        <v>SANIA PUTRI AZZAHRA</v>
      </c>
      <c r="D140" s="57" t="str">
        <f>'perkelas 8'!D240</f>
        <v>8-D</v>
      </c>
      <c r="E140" s="57">
        <f>'perkelas 8'!E240</f>
        <v>80</v>
      </c>
      <c r="F140" s="57">
        <f>'perkelas 8'!F240</f>
        <v>77</v>
      </c>
      <c r="G140" s="57">
        <f>'perkelas 8'!G240</f>
        <v>87</v>
      </c>
      <c r="H140" s="57">
        <f>'perkelas 8'!H240</f>
        <v>67</v>
      </c>
      <c r="I140" s="57">
        <f>'perkelas 8'!I240</f>
        <v>70</v>
      </c>
      <c r="J140" s="57">
        <f>'perkelas 8'!J240</f>
        <v>68</v>
      </c>
      <c r="K140" s="57">
        <f>'perkelas 8'!K240</f>
        <v>83</v>
      </c>
      <c r="L140" s="57">
        <f>'perkelas 8'!L240</f>
        <v>72</v>
      </c>
      <c r="M140" s="57">
        <f>'perkelas 8'!M240</f>
        <v>71</v>
      </c>
      <c r="N140" s="57">
        <f>'perkelas 8'!N240</f>
        <v>67</v>
      </c>
      <c r="O140" s="57">
        <f>'perkelas 8'!O240</f>
        <v>90</v>
      </c>
      <c r="P140" s="57">
        <f t="shared" si="2"/>
        <v>832</v>
      </c>
      <c r="Q140" s="57">
        <f t="shared" si="3"/>
        <v>75.6363636363636</v>
      </c>
      <c r="R140">
        <v>62</v>
      </c>
    </row>
    <row r="141" spans="1:18">
      <c r="A141" s="28">
        <v>126</v>
      </c>
      <c r="B141" s="57">
        <f>'perkelas 8'!B241</f>
        <v>17187739</v>
      </c>
      <c r="C141" s="58" t="str">
        <f>'perkelas 8'!C241</f>
        <v>SELVIANA EL SAIDA PUTRI</v>
      </c>
      <c r="D141" s="57" t="str">
        <f>'perkelas 8'!D241</f>
        <v>8-D</v>
      </c>
      <c r="E141" s="57">
        <f>'perkelas 8'!E241</f>
        <v>52</v>
      </c>
      <c r="F141" s="57">
        <f>'perkelas 8'!F241</f>
        <v>47</v>
      </c>
      <c r="G141" s="57">
        <f>'perkelas 8'!G241</f>
        <v>58</v>
      </c>
      <c r="H141" s="57">
        <f>'perkelas 8'!H241</f>
        <v>40</v>
      </c>
      <c r="I141" s="57">
        <f>'perkelas 8'!I241</f>
        <v>52</v>
      </c>
      <c r="J141" s="57">
        <f>'perkelas 8'!J241</f>
        <v>43</v>
      </c>
      <c r="K141" s="57">
        <f>'perkelas 8'!K241</f>
        <v>55</v>
      </c>
      <c r="L141" s="57">
        <f>'perkelas 8'!L241</f>
        <v>55</v>
      </c>
      <c r="M141" s="57">
        <f>'perkelas 8'!M241</f>
        <v>69</v>
      </c>
      <c r="N141" s="57">
        <f>'perkelas 8'!N241</f>
        <v>65</v>
      </c>
      <c r="O141" s="57">
        <f>'perkelas 8'!O241</f>
        <v>62</v>
      </c>
      <c r="P141" s="57">
        <f t="shared" si="2"/>
        <v>598</v>
      </c>
      <c r="Q141" s="57">
        <f t="shared" si="3"/>
        <v>54.3636363636364</v>
      </c>
      <c r="R141">
        <v>215</v>
      </c>
    </row>
    <row r="142" spans="1:18">
      <c r="A142" s="56">
        <v>127</v>
      </c>
      <c r="B142" s="57">
        <f>'perkelas 8'!B242</f>
        <v>17187740</v>
      </c>
      <c r="C142" s="58" t="str">
        <f>'perkelas 8'!C242</f>
        <v>SHINTA ANINDA PRATIWI</v>
      </c>
      <c r="D142" s="57" t="str">
        <f>'perkelas 8'!D242</f>
        <v>8-D</v>
      </c>
      <c r="E142" s="57">
        <f>'perkelas 8'!E242</f>
        <v>65</v>
      </c>
      <c r="F142" s="57">
        <f>'perkelas 8'!F242</f>
        <v>67</v>
      </c>
      <c r="G142" s="57">
        <f>'perkelas 8'!G242</f>
        <v>83</v>
      </c>
      <c r="H142" s="57">
        <f>'perkelas 8'!H242</f>
        <v>47</v>
      </c>
      <c r="I142" s="57">
        <f>'perkelas 8'!I242</f>
        <v>51</v>
      </c>
      <c r="J142" s="57">
        <f>'perkelas 8'!J242</f>
        <v>58</v>
      </c>
      <c r="K142" s="57">
        <f>'perkelas 8'!K242</f>
        <v>68</v>
      </c>
      <c r="L142" s="57">
        <f>'perkelas 8'!L242</f>
        <v>62</v>
      </c>
      <c r="M142" s="57">
        <f>'perkelas 8'!M242</f>
        <v>65</v>
      </c>
      <c r="N142" s="57">
        <f>'perkelas 8'!N242</f>
        <v>67</v>
      </c>
      <c r="O142" s="57">
        <f>'perkelas 8'!O242</f>
        <v>77</v>
      </c>
      <c r="P142" s="57">
        <f t="shared" si="2"/>
        <v>710</v>
      </c>
      <c r="Q142" s="57">
        <f t="shared" si="3"/>
        <v>64.5454545454545</v>
      </c>
      <c r="R142">
        <v>170</v>
      </c>
    </row>
    <row r="143" spans="1:18">
      <c r="A143" s="28">
        <v>128</v>
      </c>
      <c r="B143" s="57">
        <f>'perkelas 8'!B243</f>
        <v>17187676</v>
      </c>
      <c r="C143" s="58" t="str">
        <f>'perkelas 8'!C243</f>
        <v>TIWI DANINGRUM</v>
      </c>
      <c r="D143" s="57" t="str">
        <f>'perkelas 8'!D243</f>
        <v>8-D</v>
      </c>
      <c r="E143" s="57">
        <f>'perkelas 8'!E243</f>
        <v>60</v>
      </c>
      <c r="F143" s="57">
        <f>'perkelas 8'!F243</f>
        <v>60</v>
      </c>
      <c r="G143" s="57">
        <f>'perkelas 8'!G243</f>
        <v>63</v>
      </c>
      <c r="H143" s="57">
        <f>'perkelas 8'!H243</f>
        <v>48</v>
      </c>
      <c r="I143" s="57">
        <f>'perkelas 8'!I243</f>
        <v>53</v>
      </c>
      <c r="J143" s="57">
        <f>'perkelas 8'!J243</f>
        <v>47</v>
      </c>
      <c r="K143" s="57">
        <f>'perkelas 8'!K243</f>
        <v>55</v>
      </c>
      <c r="L143" s="57">
        <f>'perkelas 8'!L243</f>
        <v>53</v>
      </c>
      <c r="M143" s="57">
        <f>'perkelas 8'!M243</f>
        <v>69</v>
      </c>
      <c r="N143" s="57">
        <f>'perkelas 8'!N243</f>
        <v>67</v>
      </c>
      <c r="O143" s="57">
        <f>'perkelas 8'!O243</f>
        <v>63</v>
      </c>
      <c r="P143" s="57">
        <f t="shared" si="2"/>
        <v>638</v>
      </c>
      <c r="Q143" s="57">
        <f t="shared" si="3"/>
        <v>58</v>
      </c>
      <c r="R143">
        <v>203</v>
      </c>
    </row>
    <row r="144" spans="1:18">
      <c r="A144" s="56">
        <v>129</v>
      </c>
      <c r="B144" s="57">
        <f>'perkelas 8'!B277</f>
        <v>17187584</v>
      </c>
      <c r="C144" s="58" t="str">
        <f>'perkelas 8'!C277</f>
        <v>AHMAD FAID MUZAKKI</v>
      </c>
      <c r="D144" s="57" t="str">
        <f>'perkelas 8'!D277</f>
        <v>8-E</v>
      </c>
      <c r="E144" s="57">
        <f>'perkelas 8'!E277</f>
        <v>48</v>
      </c>
      <c r="F144" s="57">
        <f>'perkelas 8'!F277</f>
        <v>62</v>
      </c>
      <c r="G144" s="57">
        <f>'perkelas 8'!G277</f>
        <v>68</v>
      </c>
      <c r="H144" s="57">
        <f>'perkelas 8'!H277</f>
        <v>42</v>
      </c>
      <c r="I144" s="57">
        <f>'perkelas 8'!I277</f>
        <v>55</v>
      </c>
      <c r="J144" s="57">
        <f>'perkelas 8'!J277</f>
        <v>45</v>
      </c>
      <c r="K144" s="57">
        <f>'perkelas 8'!K277</f>
        <v>53</v>
      </c>
      <c r="L144" s="57">
        <f>'perkelas 8'!L277</f>
        <v>63</v>
      </c>
      <c r="M144" s="57">
        <f>'perkelas 8'!M277</f>
        <v>50</v>
      </c>
      <c r="N144" s="57">
        <f>'perkelas 8'!N277</f>
        <v>38</v>
      </c>
      <c r="O144" s="57">
        <f>'perkelas 8'!O277</f>
        <v>67</v>
      </c>
      <c r="P144" s="57">
        <f t="shared" si="2"/>
        <v>591</v>
      </c>
      <c r="Q144" s="57">
        <f t="shared" si="3"/>
        <v>53.7272727272727</v>
      </c>
      <c r="R144">
        <v>217</v>
      </c>
    </row>
    <row r="145" spans="1:18">
      <c r="A145" s="28">
        <v>130</v>
      </c>
      <c r="B145" s="57">
        <f>'perkelas 8'!B278</f>
        <v>17187522</v>
      </c>
      <c r="C145" s="58" t="str">
        <f>'perkelas 8'!C278</f>
        <v>ALI KHAKIM NIZZAMI</v>
      </c>
      <c r="D145" s="57" t="str">
        <f>'perkelas 8'!D278</f>
        <v>8-E</v>
      </c>
      <c r="E145" s="57">
        <f>'perkelas 8'!E278</f>
        <v>45</v>
      </c>
      <c r="F145" s="57">
        <f>'perkelas 8'!F278</f>
        <v>72</v>
      </c>
      <c r="G145" s="57">
        <f>'perkelas 8'!G278</f>
        <v>62</v>
      </c>
      <c r="H145" s="57">
        <f>'perkelas 8'!H278</f>
        <v>40</v>
      </c>
      <c r="I145" s="57">
        <f>'perkelas 8'!I278</f>
        <v>57</v>
      </c>
      <c r="J145" s="57">
        <f>'perkelas 8'!J278</f>
        <v>42</v>
      </c>
      <c r="K145" s="57">
        <f>'perkelas 8'!K278</f>
        <v>53</v>
      </c>
      <c r="L145" s="57">
        <f>'perkelas 8'!L278</f>
        <v>62</v>
      </c>
      <c r="M145" s="57">
        <f>'perkelas 8'!M278</f>
        <v>60</v>
      </c>
      <c r="N145" s="57">
        <f>'perkelas 8'!N278</f>
        <v>54</v>
      </c>
      <c r="O145" s="57">
        <f>'perkelas 8'!O278</f>
        <v>72</v>
      </c>
      <c r="P145" s="57">
        <f t="shared" ref="P145:P208" si="4">SUM(E145:O145)</f>
        <v>619</v>
      </c>
      <c r="Q145" s="57">
        <f t="shared" ref="Q145:Q208" si="5">AVERAGE(E145:O145)</f>
        <v>56.2727272727273</v>
      </c>
      <c r="R145" s="57">
        <f t="shared" ref="R145:R208" si="6">RANK(P145,$P$16:$P$237)</f>
        <v>208</v>
      </c>
    </row>
    <row r="146" spans="1:18">
      <c r="A146" s="56">
        <v>131</v>
      </c>
      <c r="B146" s="57">
        <f>'perkelas 8'!B279</f>
        <v>17187554</v>
      </c>
      <c r="C146" s="58" t="str">
        <f>'perkelas 8'!C279</f>
        <v>AMANDA VERANIA</v>
      </c>
      <c r="D146" s="57" t="str">
        <f>'perkelas 8'!D279</f>
        <v>8-E</v>
      </c>
      <c r="E146" s="57">
        <f>'perkelas 8'!E279</f>
        <v>77</v>
      </c>
      <c r="F146" s="57">
        <f>'perkelas 8'!F279</f>
        <v>82</v>
      </c>
      <c r="G146" s="57">
        <f>'perkelas 8'!G279</f>
        <v>75</v>
      </c>
      <c r="H146" s="57">
        <f>'perkelas 8'!H279</f>
        <v>62</v>
      </c>
      <c r="I146" s="57">
        <f>'perkelas 8'!I279</f>
        <v>57</v>
      </c>
      <c r="J146" s="57">
        <f>'perkelas 8'!J279</f>
        <v>59</v>
      </c>
      <c r="K146" s="57">
        <f>'perkelas 8'!K279</f>
        <v>77</v>
      </c>
      <c r="L146" s="57">
        <f>'perkelas 8'!L279</f>
        <v>62</v>
      </c>
      <c r="M146" s="57">
        <f>'perkelas 8'!M279</f>
        <v>71</v>
      </c>
      <c r="N146" s="57">
        <f>'perkelas 8'!N279</f>
        <v>80</v>
      </c>
      <c r="O146" s="57">
        <f>'perkelas 8'!O279</f>
        <v>82</v>
      </c>
      <c r="P146" s="57">
        <f t="shared" si="4"/>
        <v>784</v>
      </c>
      <c r="Q146" s="57">
        <f t="shared" si="5"/>
        <v>71.2727272727273</v>
      </c>
      <c r="R146" s="57">
        <f t="shared" si="6"/>
        <v>94</v>
      </c>
    </row>
    <row r="147" spans="1:18">
      <c r="A147" s="28">
        <v>132</v>
      </c>
      <c r="B147" s="57">
        <f>'perkelas 8'!B280</f>
        <v>17187712</v>
      </c>
      <c r="C147" s="58" t="str">
        <f>'perkelas 8'!C280</f>
        <v>ANISA DWIYANTI</v>
      </c>
      <c r="D147" s="57" t="str">
        <f>'perkelas 8'!D280</f>
        <v>8-E</v>
      </c>
      <c r="E147" s="57">
        <f>'perkelas 8'!E280</f>
        <v>80</v>
      </c>
      <c r="F147" s="57">
        <f>'perkelas 8'!F280</f>
        <v>75</v>
      </c>
      <c r="G147" s="57">
        <f>'perkelas 8'!G280</f>
        <v>87</v>
      </c>
      <c r="H147" s="57">
        <f>'perkelas 8'!H280</f>
        <v>67</v>
      </c>
      <c r="I147" s="57">
        <f>'perkelas 8'!I280</f>
        <v>62</v>
      </c>
      <c r="J147" s="57">
        <f>'perkelas 8'!J280</f>
        <v>57</v>
      </c>
      <c r="K147" s="57">
        <f>'perkelas 8'!K280</f>
        <v>75</v>
      </c>
      <c r="L147" s="57">
        <f>'perkelas 8'!L280</f>
        <v>67</v>
      </c>
      <c r="M147" s="57">
        <f>'perkelas 8'!M280</f>
        <v>71</v>
      </c>
      <c r="N147" s="57">
        <f>'perkelas 8'!N280</f>
        <v>82</v>
      </c>
      <c r="O147" s="57">
        <f>'perkelas 8'!O280</f>
        <v>93</v>
      </c>
      <c r="P147" s="57">
        <f t="shared" si="4"/>
        <v>816</v>
      </c>
      <c r="Q147" s="57">
        <f t="shared" si="5"/>
        <v>74.1818181818182</v>
      </c>
      <c r="R147" s="57">
        <f t="shared" si="6"/>
        <v>70</v>
      </c>
    </row>
    <row r="148" spans="1:18">
      <c r="A148" s="56">
        <v>133</v>
      </c>
      <c r="B148" s="57">
        <f>'perkelas 8'!B281</f>
        <v>17187526</v>
      </c>
      <c r="C148" s="58" t="str">
        <f>'perkelas 8'!C281</f>
        <v>AYUK WULAN SARI</v>
      </c>
      <c r="D148" s="57" t="str">
        <f>'perkelas 8'!D281</f>
        <v>8-E</v>
      </c>
      <c r="E148" s="57">
        <f>'perkelas 8'!E281</f>
        <v>72</v>
      </c>
      <c r="F148" s="57">
        <f>'perkelas 8'!F281</f>
        <v>74</v>
      </c>
      <c r="G148" s="57">
        <f>'perkelas 8'!G281</f>
        <v>73</v>
      </c>
      <c r="H148" s="57">
        <f>'perkelas 8'!H281</f>
        <v>53</v>
      </c>
      <c r="I148" s="57">
        <f>'perkelas 8'!I281</f>
        <v>62</v>
      </c>
      <c r="J148" s="57">
        <f>'perkelas 8'!J281</f>
        <v>47</v>
      </c>
      <c r="K148" s="57">
        <f>'perkelas 8'!K281</f>
        <v>80</v>
      </c>
      <c r="L148" s="57">
        <f>'perkelas 8'!L281</f>
        <v>77</v>
      </c>
      <c r="M148" s="57">
        <f>'perkelas 8'!M281</f>
        <v>82</v>
      </c>
      <c r="N148" s="57">
        <f>'perkelas 8'!N281</f>
        <v>80</v>
      </c>
      <c r="O148" s="57">
        <f>'perkelas 8'!O281</f>
        <v>87</v>
      </c>
      <c r="P148" s="57">
        <f t="shared" si="4"/>
        <v>787</v>
      </c>
      <c r="Q148" s="57">
        <f t="shared" si="5"/>
        <v>71.5454545454545</v>
      </c>
      <c r="R148" s="57">
        <f t="shared" si="6"/>
        <v>91</v>
      </c>
    </row>
    <row r="149" spans="1:18">
      <c r="A149" s="28">
        <v>134</v>
      </c>
      <c r="B149" s="57">
        <f>'perkelas 8'!B282</f>
        <v>17187617</v>
      </c>
      <c r="C149" s="58" t="str">
        <f>'perkelas 8'!C282</f>
        <v>DARA WAHYUNI</v>
      </c>
      <c r="D149" s="57" t="str">
        <f>'perkelas 8'!D282</f>
        <v>8-E</v>
      </c>
      <c r="E149" s="57">
        <f>'perkelas 8'!E282</f>
        <v>83</v>
      </c>
      <c r="F149" s="57">
        <f>'perkelas 8'!F282</f>
        <v>75</v>
      </c>
      <c r="G149" s="57">
        <f>'perkelas 8'!G282</f>
        <v>72</v>
      </c>
      <c r="H149" s="57">
        <f>'perkelas 8'!H282</f>
        <v>55</v>
      </c>
      <c r="I149" s="57">
        <f>'perkelas 8'!I282</f>
        <v>55</v>
      </c>
      <c r="J149" s="57">
        <f>'perkelas 8'!J282</f>
        <v>55</v>
      </c>
      <c r="K149" s="57">
        <f>'perkelas 8'!K282</f>
        <v>67</v>
      </c>
      <c r="L149" s="57">
        <f>'perkelas 8'!L282</f>
        <v>78</v>
      </c>
      <c r="M149" s="57">
        <f>'perkelas 8'!M282</f>
        <v>74</v>
      </c>
      <c r="N149" s="57">
        <f>'perkelas 8'!N282</f>
        <v>80</v>
      </c>
      <c r="O149" s="57">
        <f>'perkelas 8'!O282</f>
        <v>76</v>
      </c>
      <c r="P149" s="57">
        <f t="shared" si="4"/>
        <v>770</v>
      </c>
      <c r="Q149" s="57">
        <f t="shared" si="5"/>
        <v>70</v>
      </c>
      <c r="R149" s="57">
        <f t="shared" si="6"/>
        <v>113</v>
      </c>
    </row>
    <row r="150" spans="1:18">
      <c r="A150" s="56">
        <v>135</v>
      </c>
      <c r="B150" s="57">
        <f>'perkelas 8'!B283</f>
        <v>17187589</v>
      </c>
      <c r="C150" s="58" t="str">
        <f>'perkelas 8'!C283</f>
        <v>DIANA DAMAYANTI</v>
      </c>
      <c r="D150" s="57" t="str">
        <f>'perkelas 8'!D283</f>
        <v>8-E</v>
      </c>
      <c r="E150" s="57">
        <f>'perkelas 8'!E283</f>
        <v>62</v>
      </c>
      <c r="F150" s="57">
        <f>'perkelas 8'!F283</f>
        <v>75</v>
      </c>
      <c r="G150" s="57">
        <f>'perkelas 8'!G283</f>
        <v>70</v>
      </c>
      <c r="H150" s="57">
        <f>'perkelas 8'!H283</f>
        <v>55</v>
      </c>
      <c r="I150" s="57">
        <f>'perkelas 8'!I283</f>
        <v>52</v>
      </c>
      <c r="J150" s="57">
        <f>'perkelas 8'!J283</f>
        <v>42</v>
      </c>
      <c r="K150" s="57">
        <f>'perkelas 8'!K283</f>
        <v>75</v>
      </c>
      <c r="L150" s="57">
        <f>'perkelas 8'!L283</f>
        <v>65</v>
      </c>
      <c r="M150" s="57">
        <f>'perkelas 8'!M283</f>
        <v>71</v>
      </c>
      <c r="N150" s="57">
        <f>'perkelas 8'!N283</f>
        <v>65</v>
      </c>
      <c r="O150" s="57">
        <f>'perkelas 8'!O283</f>
        <v>85</v>
      </c>
      <c r="P150" s="57">
        <f t="shared" si="4"/>
        <v>717</v>
      </c>
      <c r="Q150" s="57">
        <f t="shared" si="5"/>
        <v>65.1818181818182</v>
      </c>
      <c r="R150" s="57">
        <f t="shared" si="6"/>
        <v>162</v>
      </c>
    </row>
    <row r="151" spans="1:18">
      <c r="A151" s="28">
        <v>136</v>
      </c>
      <c r="B151" s="57">
        <f>'perkelas 8'!B284</f>
        <v>17187684</v>
      </c>
      <c r="C151" s="58" t="str">
        <f>'perkelas 8'!C284</f>
        <v>DIANA INDAH INDRASWATI</v>
      </c>
      <c r="D151" s="57" t="str">
        <f>'perkelas 8'!D284</f>
        <v>8-E</v>
      </c>
      <c r="E151" s="57">
        <f>'perkelas 8'!E284</f>
        <v>72</v>
      </c>
      <c r="F151" s="57">
        <f>'perkelas 8'!F284</f>
        <v>65</v>
      </c>
      <c r="G151" s="57">
        <f>'perkelas 8'!G284</f>
        <v>73</v>
      </c>
      <c r="H151" s="57">
        <f>'perkelas 8'!H284</f>
        <v>62</v>
      </c>
      <c r="I151" s="57">
        <f>'perkelas 8'!I284</f>
        <v>55</v>
      </c>
      <c r="J151" s="57">
        <f>'perkelas 8'!J284</f>
        <v>52</v>
      </c>
      <c r="K151" s="57">
        <f>'perkelas 8'!K284</f>
        <v>75</v>
      </c>
      <c r="L151" s="57">
        <f>'perkelas 8'!L284</f>
        <v>68</v>
      </c>
      <c r="M151" s="57">
        <f>'perkelas 8'!M284</f>
        <v>65</v>
      </c>
      <c r="N151" s="57">
        <f>'perkelas 8'!N284</f>
        <v>85</v>
      </c>
      <c r="O151" s="57">
        <f>'perkelas 8'!O284</f>
        <v>82</v>
      </c>
      <c r="P151" s="57">
        <f t="shared" si="4"/>
        <v>754</v>
      </c>
      <c r="Q151" s="57">
        <f t="shared" si="5"/>
        <v>68.5454545454545</v>
      </c>
      <c r="R151" s="57">
        <f t="shared" si="6"/>
        <v>132</v>
      </c>
    </row>
    <row r="152" spans="1:18">
      <c r="A152" s="56">
        <v>137</v>
      </c>
      <c r="B152" s="57">
        <f>'perkelas 8'!B285</f>
        <v>17187716</v>
      </c>
      <c r="C152" s="58" t="str">
        <f>'perkelas 8'!C285</f>
        <v>DWI SITA AMELIA</v>
      </c>
      <c r="D152" s="57" t="str">
        <f>'perkelas 8'!D285</f>
        <v>8-E</v>
      </c>
      <c r="E152" s="57">
        <f>'perkelas 8'!E285</f>
        <v>58</v>
      </c>
      <c r="F152" s="57">
        <f>'perkelas 8'!F285</f>
        <v>70</v>
      </c>
      <c r="G152" s="57">
        <f>'perkelas 8'!G285</f>
        <v>72</v>
      </c>
      <c r="H152" s="57">
        <f>'perkelas 8'!H285</f>
        <v>52</v>
      </c>
      <c r="I152" s="57">
        <f>'perkelas 8'!I285</f>
        <v>54</v>
      </c>
      <c r="J152" s="57">
        <f>'perkelas 8'!J285</f>
        <v>42</v>
      </c>
      <c r="K152" s="57">
        <f>'perkelas 8'!K285</f>
        <v>67</v>
      </c>
      <c r="L152" s="57">
        <f>'perkelas 8'!L285</f>
        <v>50</v>
      </c>
      <c r="M152" s="57">
        <f>'perkelas 8'!M285</f>
        <v>67</v>
      </c>
      <c r="N152" s="57">
        <f>'perkelas 8'!N285</f>
        <v>72</v>
      </c>
      <c r="O152" s="57">
        <f>'perkelas 8'!O285</f>
        <v>83</v>
      </c>
      <c r="P152" s="57">
        <f t="shared" si="4"/>
        <v>687</v>
      </c>
      <c r="Q152" s="57">
        <f t="shared" si="5"/>
        <v>62.4545454545455</v>
      </c>
      <c r="R152" s="57">
        <f t="shared" si="6"/>
        <v>183</v>
      </c>
    </row>
    <row r="153" spans="1:18">
      <c r="A153" s="28">
        <v>138</v>
      </c>
      <c r="B153" s="57">
        <f>'perkelas 8'!B286</f>
        <v>17187688</v>
      </c>
      <c r="C153" s="58" t="str">
        <f>'perkelas 8'!C286</f>
        <v>FIRMAN ILHAM DANI</v>
      </c>
      <c r="D153" s="57" t="str">
        <f>'perkelas 8'!D286</f>
        <v>8-E</v>
      </c>
      <c r="E153" s="57">
        <f>'perkelas 8'!E286</f>
        <v>83</v>
      </c>
      <c r="F153" s="57">
        <f>'perkelas 8'!F286</f>
        <v>75</v>
      </c>
      <c r="G153" s="57">
        <f>'perkelas 8'!G286</f>
        <v>73</v>
      </c>
      <c r="H153" s="57">
        <f>'perkelas 8'!H286</f>
        <v>72</v>
      </c>
      <c r="I153" s="57">
        <f>'perkelas 8'!I286</f>
        <v>60</v>
      </c>
      <c r="J153" s="57">
        <f>'perkelas 8'!J286</f>
        <v>52</v>
      </c>
      <c r="K153" s="57">
        <f>'perkelas 8'!K286</f>
        <v>82</v>
      </c>
      <c r="L153" s="57">
        <f>'perkelas 8'!L286</f>
        <v>62</v>
      </c>
      <c r="M153" s="57">
        <f>'perkelas 8'!M286</f>
        <v>83</v>
      </c>
      <c r="N153" s="57">
        <f>'perkelas 8'!N286</f>
        <v>66</v>
      </c>
      <c r="O153" s="57">
        <f>'perkelas 8'!O286</f>
        <v>76</v>
      </c>
      <c r="P153" s="57">
        <f t="shared" si="4"/>
        <v>784</v>
      </c>
      <c r="Q153" s="57">
        <f t="shared" si="5"/>
        <v>71.2727272727273</v>
      </c>
      <c r="R153" s="57">
        <f t="shared" si="6"/>
        <v>94</v>
      </c>
    </row>
    <row r="154" spans="1:18">
      <c r="A154" s="56">
        <v>139</v>
      </c>
      <c r="B154" s="57">
        <f>'perkelas 8'!B287</f>
        <v>17187598</v>
      </c>
      <c r="C154" s="58" t="str">
        <f>'perkelas 8'!C287</f>
        <v>HIZAM AZIZI</v>
      </c>
      <c r="D154" s="57" t="str">
        <f>'perkelas 8'!D287</f>
        <v>8-E</v>
      </c>
      <c r="E154" s="57">
        <f>'perkelas 8'!E287</f>
        <v>85</v>
      </c>
      <c r="F154" s="57">
        <f>'perkelas 8'!F287</f>
        <v>84</v>
      </c>
      <c r="G154" s="57">
        <f>'perkelas 8'!G287</f>
        <v>82</v>
      </c>
      <c r="H154" s="57">
        <f>'perkelas 8'!H287</f>
        <v>80</v>
      </c>
      <c r="I154" s="57">
        <f>'perkelas 8'!I287</f>
        <v>56</v>
      </c>
      <c r="J154" s="57">
        <f>'perkelas 8'!J287</f>
        <v>50</v>
      </c>
      <c r="K154" s="57">
        <f>'perkelas 8'!K287</f>
        <v>82</v>
      </c>
      <c r="L154" s="57">
        <f>'perkelas 8'!L287</f>
        <v>67</v>
      </c>
      <c r="M154" s="57">
        <f>'perkelas 8'!M287</f>
        <v>81</v>
      </c>
      <c r="N154" s="57">
        <f>'perkelas 8'!N287</f>
        <v>64</v>
      </c>
      <c r="O154" s="57">
        <f>'perkelas 8'!O287</f>
        <v>80</v>
      </c>
      <c r="P154" s="57">
        <f t="shared" si="4"/>
        <v>811</v>
      </c>
      <c r="Q154" s="57">
        <f t="shared" si="5"/>
        <v>73.7272727272727</v>
      </c>
      <c r="R154" s="57">
        <f t="shared" si="6"/>
        <v>73</v>
      </c>
    </row>
    <row r="155" spans="1:18">
      <c r="A155" s="28">
        <v>140</v>
      </c>
      <c r="B155" s="57">
        <f>'perkelas 8'!B288</f>
        <v>17187689</v>
      </c>
      <c r="C155" s="58" t="str">
        <f>'perkelas 8'!C288</f>
        <v>ILHAM HAKIM MAULANA</v>
      </c>
      <c r="D155" s="57" t="str">
        <f>'perkelas 8'!D288</f>
        <v>8-E</v>
      </c>
      <c r="E155" s="57">
        <f>'perkelas 8'!E288</f>
        <v>73</v>
      </c>
      <c r="F155" s="57">
        <f>'perkelas 8'!F288</f>
        <v>75</v>
      </c>
      <c r="G155" s="57">
        <f>'perkelas 8'!G288</f>
        <v>82</v>
      </c>
      <c r="H155" s="57">
        <f>'perkelas 8'!H288</f>
        <v>72</v>
      </c>
      <c r="I155" s="57">
        <f>'perkelas 8'!I288</f>
        <v>54</v>
      </c>
      <c r="J155" s="57">
        <f>'perkelas 8'!J288</f>
        <v>57</v>
      </c>
      <c r="K155" s="57">
        <f>'perkelas 8'!K288</f>
        <v>75</v>
      </c>
      <c r="L155" s="57">
        <f>'perkelas 8'!L288</f>
        <v>62</v>
      </c>
      <c r="M155" s="57">
        <f>'perkelas 8'!M288</f>
        <v>70</v>
      </c>
      <c r="N155" s="57">
        <f>'perkelas 8'!N288</f>
        <v>75</v>
      </c>
      <c r="O155" s="57">
        <f>'perkelas 8'!O288</f>
        <v>76</v>
      </c>
      <c r="P155" s="57">
        <f t="shared" si="4"/>
        <v>771</v>
      </c>
      <c r="Q155" s="57">
        <f t="shared" si="5"/>
        <v>70.0909090909091</v>
      </c>
      <c r="R155" s="57">
        <f t="shared" si="6"/>
        <v>109</v>
      </c>
    </row>
    <row r="156" spans="1:18">
      <c r="A156" s="56">
        <v>141</v>
      </c>
      <c r="B156" s="57">
        <f>'perkelas 8'!B289</f>
        <v>17187564</v>
      </c>
      <c r="C156" s="58" t="str">
        <f>'perkelas 8'!C289</f>
        <v>MIA AMELIA</v>
      </c>
      <c r="D156" s="57" t="str">
        <f>'perkelas 8'!D289</f>
        <v>8-E</v>
      </c>
      <c r="E156" s="57">
        <f>'perkelas 8'!E289</f>
        <v>85</v>
      </c>
      <c r="F156" s="57">
        <f>'perkelas 8'!F289</f>
        <v>89</v>
      </c>
      <c r="G156" s="57">
        <f>'perkelas 8'!G289</f>
        <v>78</v>
      </c>
      <c r="H156" s="57">
        <f>'perkelas 8'!H289</f>
        <v>63</v>
      </c>
      <c r="I156" s="57">
        <f>'perkelas 8'!I289</f>
        <v>67</v>
      </c>
      <c r="J156" s="57">
        <f>'perkelas 8'!J289</f>
        <v>55</v>
      </c>
      <c r="K156" s="57">
        <f>'perkelas 8'!K289</f>
        <v>78</v>
      </c>
      <c r="L156" s="57">
        <f>'perkelas 8'!L289</f>
        <v>77</v>
      </c>
      <c r="M156" s="57">
        <f>'perkelas 8'!M289</f>
        <v>71</v>
      </c>
      <c r="N156" s="57">
        <f>'perkelas 8'!N289</f>
        <v>80</v>
      </c>
      <c r="O156" s="57">
        <f>'perkelas 8'!O289</f>
        <v>82</v>
      </c>
      <c r="P156" s="57">
        <f t="shared" si="4"/>
        <v>825</v>
      </c>
      <c r="Q156" s="57">
        <f t="shared" si="5"/>
        <v>75</v>
      </c>
      <c r="R156" s="57">
        <f t="shared" si="6"/>
        <v>66</v>
      </c>
    </row>
    <row r="157" spans="1:18">
      <c r="A157" s="28">
        <v>142</v>
      </c>
      <c r="B157" s="57">
        <f>'perkelas 8'!B290</f>
        <v>17187533</v>
      </c>
      <c r="C157" s="58" t="str">
        <f>'perkelas 8'!C290</f>
        <v>MUH. ZULFAN NAJIB SANI</v>
      </c>
      <c r="D157" s="57" t="str">
        <f>'perkelas 8'!D290</f>
        <v>8-E</v>
      </c>
      <c r="E157" s="57">
        <f>'perkelas 8'!E290</f>
        <v>63</v>
      </c>
      <c r="F157" s="57">
        <f>'perkelas 8'!F290</f>
        <v>87</v>
      </c>
      <c r="G157" s="57">
        <f>'perkelas 8'!G290</f>
        <v>75</v>
      </c>
      <c r="H157" s="57">
        <f>'perkelas 8'!H290</f>
        <v>55</v>
      </c>
      <c r="I157" s="57">
        <f>'perkelas 8'!I290</f>
        <v>63</v>
      </c>
      <c r="J157" s="57">
        <f>'perkelas 8'!J290</f>
        <v>40</v>
      </c>
      <c r="K157" s="57">
        <f>'perkelas 8'!K290</f>
        <v>73</v>
      </c>
      <c r="L157" s="57">
        <f>'perkelas 8'!L290</f>
        <v>62</v>
      </c>
      <c r="M157" s="57">
        <f>'perkelas 8'!M290</f>
        <v>70</v>
      </c>
      <c r="N157" s="57">
        <f>'perkelas 8'!N290</f>
        <v>82</v>
      </c>
      <c r="O157" s="57">
        <f>'perkelas 8'!O290</f>
        <v>76</v>
      </c>
      <c r="P157" s="57">
        <f t="shared" si="4"/>
        <v>746</v>
      </c>
      <c r="Q157" s="57">
        <f t="shared" si="5"/>
        <v>67.8181818181818</v>
      </c>
      <c r="R157" s="57">
        <f t="shared" si="6"/>
        <v>139</v>
      </c>
    </row>
    <row r="158" spans="1:18">
      <c r="A158" s="56">
        <v>143</v>
      </c>
      <c r="B158" s="57">
        <f>'perkelas 8'!B291</f>
        <v>17187696</v>
      </c>
      <c r="C158" s="58" t="str">
        <f>'perkelas 8'!C291</f>
        <v>MUHAMAD RAFAIL MAULANA</v>
      </c>
      <c r="D158" s="57" t="str">
        <f>'perkelas 8'!D291</f>
        <v>8-E</v>
      </c>
      <c r="E158" s="57">
        <f>'perkelas 8'!E291</f>
        <v>52</v>
      </c>
      <c r="F158" s="57">
        <f>'perkelas 8'!F291</f>
        <v>65</v>
      </c>
      <c r="G158" s="57">
        <f>'perkelas 8'!G291</f>
        <v>85</v>
      </c>
      <c r="H158" s="57">
        <f>'perkelas 8'!H291</f>
        <v>40</v>
      </c>
      <c r="I158" s="57">
        <f>'perkelas 8'!I291</f>
        <v>62</v>
      </c>
      <c r="J158" s="57">
        <f>'perkelas 8'!J291</f>
        <v>30</v>
      </c>
      <c r="K158" s="57">
        <f>'perkelas 8'!K291</f>
        <v>70</v>
      </c>
      <c r="L158" s="57">
        <f>'perkelas 8'!L291</f>
        <v>50</v>
      </c>
      <c r="M158" s="57">
        <f>'perkelas 8'!M291</f>
        <v>70</v>
      </c>
      <c r="N158" s="57">
        <f>'perkelas 8'!N291</f>
        <v>60</v>
      </c>
      <c r="O158" s="57">
        <f>'perkelas 8'!O291</f>
        <v>60</v>
      </c>
      <c r="P158" s="57">
        <f t="shared" si="4"/>
        <v>644</v>
      </c>
      <c r="Q158" s="57">
        <f t="shared" si="5"/>
        <v>58.5454545454545</v>
      </c>
      <c r="R158" s="57">
        <f t="shared" si="6"/>
        <v>201</v>
      </c>
    </row>
    <row r="159" spans="1:18">
      <c r="A159" s="28">
        <v>144</v>
      </c>
      <c r="B159" s="57">
        <f>'perkelas 8'!B292</f>
        <v>17187604</v>
      </c>
      <c r="C159" s="58" t="str">
        <f>'perkelas 8'!C292</f>
        <v>MUHAMMAD FAJAR SHIDQI</v>
      </c>
      <c r="D159" s="57" t="str">
        <f>'perkelas 8'!D292</f>
        <v>8-E</v>
      </c>
      <c r="E159" s="57">
        <f>'perkelas 8'!E292</f>
        <v>63</v>
      </c>
      <c r="F159" s="57">
        <f>'perkelas 8'!F292</f>
        <v>75</v>
      </c>
      <c r="G159" s="57">
        <f>'perkelas 8'!G292</f>
        <v>82</v>
      </c>
      <c r="H159" s="57">
        <f>'perkelas 8'!H292</f>
        <v>60</v>
      </c>
      <c r="I159" s="57">
        <f>'perkelas 8'!I292</f>
        <v>61</v>
      </c>
      <c r="J159" s="57">
        <f>'perkelas 8'!J292</f>
        <v>60</v>
      </c>
      <c r="K159" s="57">
        <f>'perkelas 8'!K292</f>
        <v>88</v>
      </c>
      <c r="L159" s="57">
        <f>'perkelas 8'!L292</f>
        <v>47</v>
      </c>
      <c r="M159" s="57">
        <f>'perkelas 8'!M292</f>
        <v>70</v>
      </c>
      <c r="N159" s="57">
        <f>'perkelas 8'!N292</f>
        <v>75</v>
      </c>
      <c r="O159" s="57">
        <f>'perkelas 8'!O292</f>
        <v>76</v>
      </c>
      <c r="P159" s="57">
        <f t="shared" si="4"/>
        <v>757</v>
      </c>
      <c r="Q159" s="57">
        <f t="shared" si="5"/>
        <v>68.8181818181818</v>
      </c>
      <c r="R159" s="57">
        <f t="shared" si="6"/>
        <v>125</v>
      </c>
    </row>
    <row r="160" spans="1:18">
      <c r="A160" s="56">
        <v>145</v>
      </c>
      <c r="B160" s="57">
        <f>'perkelas 8'!B293</f>
        <v>17187733</v>
      </c>
      <c r="C160" s="58" t="str">
        <f>'perkelas 8'!C293</f>
        <v>NAILI MINAHUS SANIAH</v>
      </c>
      <c r="D160" s="57" t="str">
        <f>'perkelas 8'!D293</f>
        <v>8-E</v>
      </c>
      <c r="E160" s="57">
        <f>'perkelas 8'!E293</f>
        <v>73</v>
      </c>
      <c r="F160" s="57">
        <f>'perkelas 8'!F293</f>
        <v>74</v>
      </c>
      <c r="G160" s="57">
        <f>'perkelas 8'!G293</f>
        <v>80</v>
      </c>
      <c r="H160" s="57">
        <f>'perkelas 8'!H293</f>
        <v>67</v>
      </c>
      <c r="I160" s="57">
        <f>'perkelas 8'!I293</f>
        <v>65</v>
      </c>
      <c r="J160" s="57">
        <f>'perkelas 8'!J293</f>
        <v>52</v>
      </c>
      <c r="K160" s="57">
        <f>'perkelas 8'!K293</f>
        <v>80</v>
      </c>
      <c r="L160" s="57">
        <f>'perkelas 8'!L293</f>
        <v>57</v>
      </c>
      <c r="M160" s="57">
        <f>'perkelas 8'!M293</f>
        <v>77</v>
      </c>
      <c r="N160" s="57">
        <f>'perkelas 8'!N293</f>
        <v>75</v>
      </c>
      <c r="O160" s="57">
        <f>'perkelas 8'!O293</f>
        <v>83</v>
      </c>
      <c r="P160" s="57">
        <f t="shared" si="4"/>
        <v>783</v>
      </c>
      <c r="Q160" s="57">
        <f t="shared" si="5"/>
        <v>71.1818181818182</v>
      </c>
      <c r="R160" s="57">
        <f t="shared" si="6"/>
        <v>97</v>
      </c>
    </row>
    <row r="161" spans="1:18">
      <c r="A161" s="28">
        <v>146</v>
      </c>
      <c r="B161" s="57">
        <f>'perkelas 8'!B294</f>
        <v>17187699</v>
      </c>
      <c r="C161" s="58" t="str">
        <f>'perkelas 8'!C294</f>
        <v>NAJWA ALIYA SUGIYANTO</v>
      </c>
      <c r="D161" s="57" t="str">
        <f>'perkelas 8'!D294</f>
        <v>8-E</v>
      </c>
      <c r="E161" s="57">
        <f>'perkelas 8'!E294</f>
        <v>58</v>
      </c>
      <c r="F161" s="57">
        <f>'perkelas 8'!F294</f>
        <v>65</v>
      </c>
      <c r="G161" s="57">
        <f>'perkelas 8'!G294</f>
        <v>70</v>
      </c>
      <c r="H161" s="57">
        <f>'perkelas 8'!H294</f>
        <v>50</v>
      </c>
      <c r="I161" s="57">
        <f>'perkelas 8'!I294</f>
        <v>56</v>
      </c>
      <c r="J161" s="57">
        <f>'perkelas 8'!J294</f>
        <v>45</v>
      </c>
      <c r="K161" s="57">
        <f>'perkelas 8'!K294</f>
        <v>52</v>
      </c>
      <c r="L161" s="57">
        <f>'perkelas 8'!L294</f>
        <v>50</v>
      </c>
      <c r="M161" s="57">
        <f>'perkelas 8'!M294</f>
        <v>71</v>
      </c>
      <c r="N161" s="57">
        <f>'perkelas 8'!N294</f>
        <v>48</v>
      </c>
      <c r="O161" s="57">
        <f>'perkelas 8'!O294</f>
        <v>63</v>
      </c>
      <c r="P161" s="57">
        <f t="shared" si="4"/>
        <v>628</v>
      </c>
      <c r="Q161" s="57">
        <f t="shared" si="5"/>
        <v>57.0909090909091</v>
      </c>
      <c r="R161" s="57">
        <f t="shared" si="6"/>
        <v>206</v>
      </c>
    </row>
    <row r="162" spans="1:18">
      <c r="A162" s="56">
        <v>147</v>
      </c>
      <c r="B162" s="57">
        <f>'perkelas 8'!B295</f>
        <v>17187734</v>
      </c>
      <c r="C162" s="58" t="str">
        <f>'perkelas 8'!C295</f>
        <v>NAJWA ANANTASYA FIRDAUS</v>
      </c>
      <c r="D162" s="57" t="str">
        <f>'perkelas 8'!D295</f>
        <v>8-E</v>
      </c>
      <c r="E162" s="57">
        <f>'perkelas 8'!E295</f>
        <v>67</v>
      </c>
      <c r="F162" s="57">
        <f>'perkelas 8'!F295</f>
        <v>77</v>
      </c>
      <c r="G162" s="57">
        <f>'perkelas 8'!G295</f>
        <v>80</v>
      </c>
      <c r="H162" s="57">
        <f>'perkelas 8'!H295</f>
        <v>67</v>
      </c>
      <c r="I162" s="57">
        <f>'perkelas 8'!I295</f>
        <v>56</v>
      </c>
      <c r="J162" s="57">
        <f>'perkelas 8'!J295</f>
        <v>50</v>
      </c>
      <c r="K162" s="57">
        <f>'perkelas 8'!K295</f>
        <v>75</v>
      </c>
      <c r="L162" s="57">
        <f>'perkelas 8'!L295</f>
        <v>53</v>
      </c>
      <c r="M162" s="57">
        <f>'perkelas 8'!M295</f>
        <v>77</v>
      </c>
      <c r="N162" s="57">
        <f>'perkelas 8'!N295</f>
        <v>81</v>
      </c>
      <c r="O162" s="57">
        <f>'perkelas 8'!O295</f>
        <v>88</v>
      </c>
      <c r="P162" s="57">
        <f t="shared" si="4"/>
        <v>771</v>
      </c>
      <c r="Q162" s="57">
        <f t="shared" si="5"/>
        <v>70.0909090909091</v>
      </c>
      <c r="R162" s="57">
        <f t="shared" si="6"/>
        <v>109</v>
      </c>
    </row>
    <row r="163" spans="1:18">
      <c r="A163" s="28">
        <v>148</v>
      </c>
      <c r="B163" s="57">
        <f>'perkelas 8'!B296</f>
        <v>17187700</v>
      </c>
      <c r="C163" s="58" t="str">
        <f>'perkelas 8'!C296</f>
        <v>NANDA ADETYA FEBRIYAN</v>
      </c>
      <c r="D163" s="57" t="str">
        <f>'perkelas 8'!D296</f>
        <v>8-E</v>
      </c>
      <c r="E163" s="57">
        <f>'perkelas 8'!E296</f>
        <v>72</v>
      </c>
      <c r="F163" s="57">
        <f>'perkelas 8'!F296</f>
        <v>69</v>
      </c>
      <c r="G163" s="57">
        <f>'perkelas 8'!G296</f>
        <v>77</v>
      </c>
      <c r="H163" s="57">
        <f>'perkelas 8'!H296</f>
        <v>72</v>
      </c>
      <c r="I163" s="57">
        <f>'perkelas 8'!I296</f>
        <v>46</v>
      </c>
      <c r="J163" s="57">
        <f>'perkelas 8'!J296</f>
        <v>47</v>
      </c>
      <c r="K163" s="57">
        <f>'perkelas 8'!K296</f>
        <v>62</v>
      </c>
      <c r="L163" s="57">
        <f>'perkelas 8'!L296</f>
        <v>45</v>
      </c>
      <c r="M163" s="57">
        <f>'perkelas 8'!M296</f>
        <v>70</v>
      </c>
      <c r="N163" s="57">
        <f>'perkelas 8'!N296</f>
        <v>71</v>
      </c>
      <c r="O163" s="57">
        <f>'perkelas 8'!O296</f>
        <v>77</v>
      </c>
      <c r="P163" s="57">
        <f t="shared" si="4"/>
        <v>708</v>
      </c>
      <c r="Q163" s="57">
        <f t="shared" si="5"/>
        <v>64.3636363636364</v>
      </c>
      <c r="R163" s="57">
        <f t="shared" si="6"/>
        <v>171</v>
      </c>
    </row>
    <row r="164" spans="1:18">
      <c r="A164" s="56">
        <v>149</v>
      </c>
      <c r="B164" s="57">
        <f>'perkelas 8'!B297</f>
        <v>17187636</v>
      </c>
      <c r="C164" s="58" t="str">
        <f>'perkelas 8'!C297</f>
        <v>NAUFAL KURNIAWAN RAMADHAN</v>
      </c>
      <c r="D164" s="57" t="str">
        <f>'perkelas 8'!D297</f>
        <v>8-E</v>
      </c>
      <c r="E164" s="57">
        <f>'perkelas 8'!E297</f>
        <v>83</v>
      </c>
      <c r="F164" s="57">
        <f>'perkelas 8'!F297</f>
        <v>72</v>
      </c>
      <c r="G164" s="57">
        <f>'perkelas 8'!G297</f>
        <v>77</v>
      </c>
      <c r="H164" s="57">
        <f>'perkelas 8'!H297</f>
        <v>67</v>
      </c>
      <c r="I164" s="57">
        <f>'perkelas 8'!I297</f>
        <v>68</v>
      </c>
      <c r="J164" s="57">
        <f>'perkelas 8'!J297</f>
        <v>43</v>
      </c>
      <c r="K164" s="57">
        <f>'perkelas 8'!K297</f>
        <v>85</v>
      </c>
      <c r="L164" s="57">
        <f>'perkelas 8'!L297</f>
        <v>67</v>
      </c>
      <c r="M164" s="57">
        <f>'perkelas 8'!M297</f>
        <v>75</v>
      </c>
      <c r="N164" s="57">
        <f>'perkelas 8'!N297</f>
        <v>63</v>
      </c>
      <c r="O164" s="57">
        <f>'perkelas 8'!O297</f>
        <v>72</v>
      </c>
      <c r="P164" s="57">
        <f t="shared" si="4"/>
        <v>772</v>
      </c>
      <c r="Q164" s="57">
        <f t="shared" si="5"/>
        <v>70.1818181818182</v>
      </c>
      <c r="R164" s="57">
        <f t="shared" si="6"/>
        <v>107</v>
      </c>
    </row>
    <row r="165" spans="1:18">
      <c r="A165" s="28">
        <v>150</v>
      </c>
      <c r="B165" s="57">
        <f>'perkelas 8'!B298</f>
        <v>17187638</v>
      </c>
      <c r="C165" s="58" t="str">
        <f>'perkelas 8'!C298</f>
        <v>NISA AYU SAFITRI</v>
      </c>
      <c r="D165" s="57" t="str">
        <f>'perkelas 8'!D298</f>
        <v>8-E</v>
      </c>
      <c r="E165" s="57">
        <f>'perkelas 8'!E298</f>
        <v>70</v>
      </c>
      <c r="F165" s="57">
        <f>'perkelas 8'!F298</f>
        <v>72</v>
      </c>
      <c r="G165" s="57">
        <f>'perkelas 8'!G298</f>
        <v>82</v>
      </c>
      <c r="H165" s="57">
        <f>'perkelas 8'!H298</f>
        <v>58</v>
      </c>
      <c r="I165" s="57">
        <f>'perkelas 8'!I298</f>
        <v>55</v>
      </c>
      <c r="J165" s="57">
        <f>'perkelas 8'!J298</f>
        <v>47</v>
      </c>
      <c r="K165" s="57">
        <f>'perkelas 8'!K298</f>
        <v>70</v>
      </c>
      <c r="L165" s="57">
        <f>'perkelas 8'!L298</f>
        <v>67</v>
      </c>
      <c r="M165" s="57">
        <f>'perkelas 8'!M298</f>
        <v>79</v>
      </c>
      <c r="N165" s="57">
        <f>'perkelas 8'!N298</f>
        <v>75</v>
      </c>
      <c r="O165" s="57">
        <f>'perkelas 8'!O298</f>
        <v>80</v>
      </c>
      <c r="P165" s="57">
        <f t="shared" si="4"/>
        <v>755</v>
      </c>
      <c r="Q165" s="57">
        <f t="shared" si="5"/>
        <v>68.6363636363636</v>
      </c>
      <c r="R165" s="57">
        <f t="shared" si="6"/>
        <v>129</v>
      </c>
    </row>
    <row r="166" spans="1:18">
      <c r="A166" s="56">
        <v>151</v>
      </c>
      <c r="B166" s="57">
        <f>'perkelas 8'!B299</f>
        <v>17187608</v>
      </c>
      <c r="C166" s="58" t="str">
        <f>'perkelas 8'!C299</f>
        <v>NUR LAILATUL NISWAH</v>
      </c>
      <c r="D166" s="57" t="str">
        <f>'perkelas 8'!D299</f>
        <v>8-E</v>
      </c>
      <c r="E166" s="57">
        <f>'perkelas 8'!E299</f>
        <v>77</v>
      </c>
      <c r="F166" s="57">
        <f>'perkelas 8'!F299</f>
        <v>80</v>
      </c>
      <c r="G166" s="57">
        <f>'perkelas 8'!G299</f>
        <v>77</v>
      </c>
      <c r="H166" s="57">
        <f>'perkelas 8'!H299</f>
        <v>78</v>
      </c>
      <c r="I166" s="57">
        <f>'perkelas 8'!I299</f>
        <v>59</v>
      </c>
      <c r="J166" s="57">
        <f>'perkelas 8'!J299</f>
        <v>55</v>
      </c>
      <c r="K166" s="57">
        <f>'perkelas 8'!K299</f>
        <v>80</v>
      </c>
      <c r="L166" s="57">
        <f>'perkelas 8'!L299</f>
        <v>65</v>
      </c>
      <c r="M166" s="57">
        <f>'perkelas 8'!M299</f>
        <v>69</v>
      </c>
      <c r="N166" s="57">
        <f>'perkelas 8'!N299</f>
        <v>75</v>
      </c>
      <c r="O166" s="57">
        <f>'perkelas 8'!O299</f>
        <v>88</v>
      </c>
      <c r="P166" s="57">
        <f t="shared" si="4"/>
        <v>803</v>
      </c>
      <c r="Q166" s="57">
        <f t="shared" si="5"/>
        <v>73</v>
      </c>
      <c r="R166" s="57">
        <f t="shared" si="6"/>
        <v>77</v>
      </c>
    </row>
    <row r="167" spans="1:18">
      <c r="A167" s="28">
        <v>152</v>
      </c>
      <c r="B167" s="57">
        <f>'perkelas 8'!B300</f>
        <v>17187702</v>
      </c>
      <c r="C167" s="58" t="str">
        <f>'perkelas 8'!C300</f>
        <v>PUTRI NABILA AURELYA</v>
      </c>
      <c r="D167" s="57" t="str">
        <f>'perkelas 8'!D300</f>
        <v>8-E</v>
      </c>
      <c r="E167" s="57">
        <f>'perkelas 8'!E300</f>
        <v>75</v>
      </c>
      <c r="F167" s="57">
        <f>'perkelas 8'!F300</f>
        <v>75</v>
      </c>
      <c r="G167" s="57">
        <f>'perkelas 8'!G300</f>
        <v>77</v>
      </c>
      <c r="H167" s="57">
        <f>'perkelas 8'!H300</f>
        <v>57</v>
      </c>
      <c r="I167" s="57">
        <f>'perkelas 8'!I300</f>
        <v>60</v>
      </c>
      <c r="J167" s="57">
        <f>'perkelas 8'!J300</f>
        <v>48</v>
      </c>
      <c r="K167" s="57">
        <f>'perkelas 8'!K300</f>
        <v>80</v>
      </c>
      <c r="L167" s="57">
        <f>'perkelas 8'!L300</f>
        <v>47</v>
      </c>
      <c r="M167" s="57">
        <f>'perkelas 8'!M300</f>
        <v>78</v>
      </c>
      <c r="N167" s="57">
        <f>'perkelas 8'!N300</f>
        <v>85</v>
      </c>
      <c r="O167" s="57">
        <f>'perkelas 8'!O300</f>
        <v>73</v>
      </c>
      <c r="P167" s="57">
        <f t="shared" si="4"/>
        <v>755</v>
      </c>
      <c r="Q167" s="57">
        <f t="shared" si="5"/>
        <v>68.6363636363636</v>
      </c>
      <c r="R167" s="57">
        <f t="shared" si="6"/>
        <v>129</v>
      </c>
    </row>
    <row r="168" spans="1:18">
      <c r="A168" s="56">
        <v>153</v>
      </c>
      <c r="B168" s="57">
        <f>'perkelas 8'!B301</f>
        <v>17187544</v>
      </c>
      <c r="C168" s="58" t="str">
        <f>'perkelas 8'!C301</f>
        <v>RICO FIRMAN DIAZSHEVA</v>
      </c>
      <c r="D168" s="57" t="str">
        <f>'perkelas 8'!D301</f>
        <v>8-E</v>
      </c>
      <c r="E168" s="57">
        <f>'perkelas 8'!E301</f>
        <v>68</v>
      </c>
      <c r="F168" s="57">
        <f>'perkelas 8'!F301</f>
        <v>67</v>
      </c>
      <c r="G168" s="57">
        <f>'perkelas 8'!G301</f>
        <v>78</v>
      </c>
      <c r="H168" s="57">
        <f>'perkelas 8'!H301</f>
        <v>65</v>
      </c>
      <c r="I168" s="57">
        <f>'perkelas 8'!I301</f>
        <v>51</v>
      </c>
      <c r="J168" s="57">
        <f>'perkelas 8'!J301</f>
        <v>45</v>
      </c>
      <c r="K168" s="57">
        <f>'perkelas 8'!K301</f>
        <v>78</v>
      </c>
      <c r="L168" s="57">
        <f>'perkelas 8'!L301</f>
        <v>53</v>
      </c>
      <c r="M168" s="57">
        <f>'perkelas 8'!M301</f>
        <v>70</v>
      </c>
      <c r="N168" s="57">
        <f>'perkelas 8'!N301</f>
        <v>73</v>
      </c>
      <c r="O168" s="57">
        <f>'perkelas 8'!O301</f>
        <v>90</v>
      </c>
      <c r="P168" s="57">
        <f t="shared" si="4"/>
        <v>738</v>
      </c>
      <c r="Q168" s="57">
        <f t="shared" si="5"/>
        <v>67.0909090909091</v>
      </c>
      <c r="R168" s="57">
        <f t="shared" si="6"/>
        <v>148</v>
      </c>
    </row>
    <row r="169" spans="1:18">
      <c r="A169" s="28">
        <v>154</v>
      </c>
      <c r="B169" s="57">
        <f>'perkelas 8'!B302</f>
        <v>17187575</v>
      </c>
      <c r="C169" s="58" t="str">
        <f>'perkelas 8'!C302</f>
        <v>RIZKI LESTARI</v>
      </c>
      <c r="D169" s="57" t="str">
        <f>'perkelas 8'!D302</f>
        <v>8-E</v>
      </c>
      <c r="E169" s="57">
        <f>'perkelas 8'!E302</f>
        <v>78</v>
      </c>
      <c r="F169" s="57">
        <f>'perkelas 8'!F302</f>
        <v>60</v>
      </c>
      <c r="G169" s="57">
        <f>'perkelas 8'!G302</f>
        <v>82</v>
      </c>
      <c r="H169" s="57">
        <f>'perkelas 8'!H302</f>
        <v>70</v>
      </c>
      <c r="I169" s="57">
        <f>'perkelas 8'!I302</f>
        <v>56</v>
      </c>
      <c r="J169" s="57">
        <f>'perkelas 8'!J302</f>
        <v>42</v>
      </c>
      <c r="K169" s="57">
        <f>'perkelas 8'!K302</f>
        <v>83</v>
      </c>
      <c r="L169" s="57">
        <f>'perkelas 8'!L302</f>
        <v>73</v>
      </c>
      <c r="M169" s="57">
        <f>'perkelas 8'!M302</f>
        <v>67</v>
      </c>
      <c r="N169" s="57">
        <f>'perkelas 8'!N302</f>
        <v>75</v>
      </c>
      <c r="O169" s="57">
        <f>'perkelas 8'!O302</f>
        <v>72</v>
      </c>
      <c r="P169" s="57">
        <f t="shared" si="4"/>
        <v>758</v>
      </c>
      <c r="Q169" s="57">
        <f t="shared" si="5"/>
        <v>68.9090909090909</v>
      </c>
      <c r="R169" s="57">
        <f t="shared" si="6"/>
        <v>124</v>
      </c>
    </row>
    <row r="170" spans="1:18">
      <c r="A170" s="56">
        <v>155</v>
      </c>
      <c r="B170" s="57">
        <f>'perkelas 8'!B303</f>
        <v>17187670</v>
      </c>
      <c r="C170" s="58" t="str">
        <f>'perkelas 8'!C303</f>
        <v>RIZKY A'DHIM INDRAWAN</v>
      </c>
      <c r="D170" s="57" t="str">
        <f>'perkelas 8'!D303</f>
        <v>8-E</v>
      </c>
      <c r="E170" s="57">
        <f>'perkelas 8'!E303</f>
        <v>77</v>
      </c>
      <c r="F170" s="57">
        <f>'perkelas 8'!F303</f>
        <v>69</v>
      </c>
      <c r="G170" s="57">
        <f>'perkelas 8'!G303</f>
        <v>82</v>
      </c>
      <c r="H170" s="57">
        <f>'perkelas 8'!H303</f>
        <v>60</v>
      </c>
      <c r="I170" s="57">
        <f>'perkelas 8'!I303</f>
        <v>48</v>
      </c>
      <c r="J170" s="57">
        <f>'perkelas 8'!J303</f>
        <v>37</v>
      </c>
      <c r="K170" s="57">
        <f>'perkelas 8'!K303</f>
        <v>70</v>
      </c>
      <c r="L170" s="57">
        <f>'perkelas 8'!L303</f>
        <v>52</v>
      </c>
      <c r="M170" s="57">
        <f>'perkelas 8'!M303</f>
        <v>65</v>
      </c>
      <c r="N170" s="57">
        <f>'perkelas 8'!N303</f>
        <v>71</v>
      </c>
      <c r="O170" s="57">
        <f>'perkelas 8'!O303</f>
        <v>70</v>
      </c>
      <c r="P170" s="57">
        <f t="shared" si="4"/>
        <v>701</v>
      </c>
      <c r="Q170" s="57">
        <f t="shared" si="5"/>
        <v>63.7272727272727</v>
      </c>
      <c r="R170" s="57">
        <f t="shared" si="6"/>
        <v>175</v>
      </c>
    </row>
    <row r="171" spans="1:18">
      <c r="A171" s="28">
        <v>156</v>
      </c>
      <c r="B171" s="57">
        <f>'perkelas 8'!B304</f>
        <v>17187673</v>
      </c>
      <c r="C171" s="58" t="str">
        <f>'perkelas 8'!C304</f>
        <v>SERLYNA ANGGRAINI</v>
      </c>
      <c r="D171" s="57" t="str">
        <f>'perkelas 8'!D304</f>
        <v>8-E</v>
      </c>
      <c r="E171" s="57">
        <f>'perkelas 8'!E304</f>
        <v>57</v>
      </c>
      <c r="F171" s="57">
        <f>'perkelas 8'!F304</f>
        <v>74</v>
      </c>
      <c r="G171" s="57">
        <f>'perkelas 8'!G304</f>
        <v>70</v>
      </c>
      <c r="H171" s="57">
        <f>'perkelas 8'!H304</f>
        <v>52</v>
      </c>
      <c r="I171" s="57">
        <f>'perkelas 8'!I304</f>
        <v>55</v>
      </c>
      <c r="J171" s="57">
        <f>'perkelas 8'!J304</f>
        <v>40</v>
      </c>
      <c r="K171" s="57">
        <f>'perkelas 8'!K304</f>
        <v>65</v>
      </c>
      <c r="L171" s="57">
        <f>'perkelas 8'!L304</f>
        <v>50</v>
      </c>
      <c r="M171" s="57">
        <f>'perkelas 8'!M304</f>
        <v>71</v>
      </c>
      <c r="N171" s="57">
        <f>'perkelas 8'!N304</f>
        <v>81</v>
      </c>
      <c r="O171" s="57">
        <f>'perkelas 8'!O304</f>
        <v>70</v>
      </c>
      <c r="P171" s="57">
        <f t="shared" si="4"/>
        <v>685</v>
      </c>
      <c r="Q171" s="57">
        <f t="shared" si="5"/>
        <v>62.2727272727273</v>
      </c>
      <c r="R171" s="57">
        <f t="shared" si="6"/>
        <v>186</v>
      </c>
    </row>
    <row r="172" spans="1:18">
      <c r="A172" s="56">
        <v>157</v>
      </c>
      <c r="B172" s="57">
        <f>'perkelas 8'!B305</f>
        <v>17187549</v>
      </c>
      <c r="C172" s="58" t="str">
        <f>'perkelas 8'!C305</f>
        <v>TRIANA PUJI LESTARI</v>
      </c>
      <c r="D172" s="57" t="str">
        <f>'perkelas 8'!D305</f>
        <v>8-E</v>
      </c>
      <c r="E172" s="57">
        <f>'perkelas 8'!E305</f>
        <v>68</v>
      </c>
      <c r="F172" s="57">
        <f>'perkelas 8'!F305</f>
        <v>75</v>
      </c>
      <c r="G172" s="57">
        <f>'perkelas 8'!G305</f>
        <v>78</v>
      </c>
      <c r="H172" s="57">
        <f>'perkelas 8'!H305</f>
        <v>70</v>
      </c>
      <c r="I172" s="57">
        <f>'perkelas 8'!I305</f>
        <v>61</v>
      </c>
      <c r="J172" s="57">
        <f>'perkelas 8'!J305</f>
        <v>43</v>
      </c>
      <c r="K172" s="57">
        <f>'perkelas 8'!K305</f>
        <v>70</v>
      </c>
      <c r="L172" s="57">
        <f>'perkelas 8'!L305</f>
        <v>60</v>
      </c>
      <c r="M172" s="57">
        <f>'perkelas 8'!M305</f>
        <v>74</v>
      </c>
      <c r="N172" s="57">
        <f>'perkelas 8'!N305</f>
        <v>78</v>
      </c>
      <c r="O172" s="57">
        <f>'perkelas 8'!O305</f>
        <v>82</v>
      </c>
      <c r="P172" s="57">
        <f t="shared" si="4"/>
        <v>759</v>
      </c>
      <c r="Q172" s="57">
        <f t="shared" si="5"/>
        <v>69</v>
      </c>
      <c r="R172" s="57">
        <f t="shared" si="6"/>
        <v>122</v>
      </c>
    </row>
    <row r="173" spans="1:18">
      <c r="A173" s="28">
        <v>158</v>
      </c>
      <c r="B173" s="57">
        <f>'perkelas 8'!B306</f>
        <v>17187612</v>
      </c>
      <c r="C173" s="58" t="str">
        <f>'perkelas 8'!C306</f>
        <v>ZAHWA ALIFIA HUSNA</v>
      </c>
      <c r="D173" s="57" t="str">
        <f>'perkelas 8'!D306</f>
        <v>8-E</v>
      </c>
      <c r="E173" s="57">
        <f>'perkelas 8'!E306</f>
        <v>78</v>
      </c>
      <c r="F173" s="57">
        <f>'perkelas 8'!F306</f>
        <v>80</v>
      </c>
      <c r="G173" s="57">
        <f>'perkelas 8'!G306</f>
        <v>72</v>
      </c>
      <c r="H173" s="57">
        <f>'perkelas 8'!H306</f>
        <v>77</v>
      </c>
      <c r="I173" s="57">
        <f>'perkelas 8'!I306</f>
        <v>73</v>
      </c>
      <c r="J173" s="57">
        <f>'perkelas 8'!J306</f>
        <v>48</v>
      </c>
      <c r="K173" s="57">
        <f>'perkelas 8'!K306</f>
        <v>60</v>
      </c>
      <c r="L173" s="57">
        <f>'perkelas 8'!L306</f>
        <v>58</v>
      </c>
      <c r="M173" s="57">
        <f>'perkelas 8'!M306</f>
        <v>78</v>
      </c>
      <c r="N173" s="57">
        <f>'perkelas 8'!N306</f>
        <v>88</v>
      </c>
      <c r="O173" s="57">
        <f>'perkelas 8'!O306</f>
        <v>87</v>
      </c>
      <c r="P173" s="57">
        <f t="shared" si="4"/>
        <v>799</v>
      </c>
      <c r="Q173" s="57">
        <f t="shared" si="5"/>
        <v>72.6363636363636</v>
      </c>
      <c r="R173" s="57">
        <f t="shared" si="6"/>
        <v>80</v>
      </c>
    </row>
    <row r="174" spans="1:18">
      <c r="A174" s="56">
        <v>159</v>
      </c>
      <c r="B174" s="57">
        <f>'perkelas 8'!B341</f>
        <v>17187552</v>
      </c>
      <c r="C174" s="58" t="str">
        <f>'perkelas 8'!C341</f>
        <v>AHMAD FUAD MUSOFFA</v>
      </c>
      <c r="D174" s="57" t="str">
        <f>'perkelas 8'!D341</f>
        <v>8-F</v>
      </c>
      <c r="E174" s="57">
        <f>'perkelas 8'!E341</f>
        <v>47</v>
      </c>
      <c r="F174" s="57">
        <f>'perkelas 8'!F341</f>
        <v>50</v>
      </c>
      <c r="G174" s="57">
        <f>'perkelas 8'!G341</f>
        <v>30</v>
      </c>
      <c r="H174" s="57">
        <f>'perkelas 8'!H341</f>
        <v>20</v>
      </c>
      <c r="I174" s="57">
        <f>'perkelas 8'!I341</f>
        <v>48</v>
      </c>
      <c r="J174" s="57">
        <f>'perkelas 8'!J341</f>
        <v>37</v>
      </c>
      <c r="K174" s="57">
        <f>'perkelas 8'!K341</f>
        <v>60</v>
      </c>
      <c r="L174" s="57">
        <f>'perkelas 8'!L341</f>
        <v>52</v>
      </c>
      <c r="M174" s="57">
        <f>'perkelas 8'!M341</f>
        <v>63</v>
      </c>
      <c r="N174" s="57">
        <f>'perkelas 8'!N341</f>
        <v>38</v>
      </c>
      <c r="O174" s="57">
        <f>'perkelas 8'!O341</f>
        <v>68</v>
      </c>
      <c r="P174" s="57">
        <f t="shared" si="4"/>
        <v>513</v>
      </c>
      <c r="Q174" s="57">
        <f t="shared" si="5"/>
        <v>46.6363636363636</v>
      </c>
      <c r="R174" s="57">
        <f t="shared" si="6"/>
        <v>222</v>
      </c>
    </row>
    <row r="175" spans="1:18">
      <c r="A175" s="28">
        <v>160</v>
      </c>
      <c r="B175" s="57">
        <f>'perkelas 8'!B342</f>
        <v>17187648</v>
      </c>
      <c r="C175" s="58" t="str">
        <f>'perkelas 8'!C342</f>
        <v>AHMAD SYARIFUDDIN</v>
      </c>
      <c r="D175" s="57" t="str">
        <f>'perkelas 8'!D342</f>
        <v>8-F</v>
      </c>
      <c r="E175" s="57">
        <f>'perkelas 8'!E342</f>
        <v>73</v>
      </c>
      <c r="F175" s="57">
        <f>'perkelas 8'!F342</f>
        <v>77</v>
      </c>
      <c r="G175" s="57">
        <f>'perkelas 8'!G342</f>
        <v>65</v>
      </c>
      <c r="H175" s="57">
        <f>'perkelas 8'!H342</f>
        <v>52</v>
      </c>
      <c r="I175" s="57">
        <f>'perkelas 8'!I342</f>
        <v>46</v>
      </c>
      <c r="J175" s="57">
        <f>'perkelas 8'!J342</f>
        <v>45</v>
      </c>
      <c r="K175" s="57">
        <f>'perkelas 8'!K342</f>
        <v>65</v>
      </c>
      <c r="L175" s="57">
        <f>'perkelas 8'!L342</f>
        <v>67</v>
      </c>
      <c r="M175" s="57">
        <f>'perkelas 8'!M342</f>
        <v>75</v>
      </c>
      <c r="N175" s="57">
        <f>'perkelas 8'!N342</f>
        <v>81</v>
      </c>
      <c r="O175" s="57">
        <f>'perkelas 8'!O342</f>
        <v>78</v>
      </c>
      <c r="P175" s="57">
        <f t="shared" si="4"/>
        <v>724</v>
      </c>
      <c r="Q175" s="57">
        <f t="shared" si="5"/>
        <v>65.8181818181818</v>
      </c>
      <c r="R175" s="57">
        <f t="shared" si="6"/>
        <v>156</v>
      </c>
    </row>
    <row r="176" spans="1:18">
      <c r="A176" s="56">
        <v>161</v>
      </c>
      <c r="B176" s="57">
        <f>'perkelas 8'!B343</f>
        <v>17187679</v>
      </c>
      <c r="C176" s="58" t="str">
        <f>'perkelas 8'!C343</f>
        <v>AHMAD WILDAN IDROKUN NAJA</v>
      </c>
      <c r="D176" s="57" t="str">
        <f>'perkelas 8'!D343</f>
        <v>8-F</v>
      </c>
      <c r="E176" s="57">
        <f>'perkelas 8'!E343</f>
        <v>58</v>
      </c>
      <c r="F176" s="57">
        <f>'perkelas 8'!F343</f>
        <v>67</v>
      </c>
      <c r="G176" s="57">
        <f>'perkelas 8'!G343</f>
        <v>63</v>
      </c>
      <c r="H176" s="57">
        <f>'perkelas 8'!H343</f>
        <v>47</v>
      </c>
      <c r="I176" s="57">
        <f>'perkelas 8'!I343</f>
        <v>56</v>
      </c>
      <c r="J176" s="57">
        <f>'perkelas 8'!J343</f>
        <v>45</v>
      </c>
      <c r="K176" s="57">
        <f>'perkelas 8'!K343</f>
        <v>75</v>
      </c>
      <c r="L176" s="57">
        <f>'perkelas 8'!L343</f>
        <v>67</v>
      </c>
      <c r="M176" s="57">
        <f>'perkelas 8'!M343</f>
        <v>70</v>
      </c>
      <c r="N176" s="57">
        <f>'perkelas 8'!N343</f>
        <v>68</v>
      </c>
      <c r="O176" s="57">
        <f>'perkelas 8'!O343</f>
        <v>77</v>
      </c>
      <c r="P176" s="57">
        <f t="shared" si="4"/>
        <v>693</v>
      </c>
      <c r="Q176" s="57">
        <f t="shared" si="5"/>
        <v>63</v>
      </c>
      <c r="R176" s="57">
        <f t="shared" si="6"/>
        <v>180</v>
      </c>
    </row>
    <row r="177" spans="1:18">
      <c r="A177" s="28">
        <v>162</v>
      </c>
      <c r="B177" s="57">
        <f>'perkelas 8'!B344</f>
        <v>17187681</v>
      </c>
      <c r="C177" s="58" t="str">
        <f>'perkelas 8'!C344</f>
        <v>ATIYA YUMNA</v>
      </c>
      <c r="D177" s="57" t="str">
        <f>'perkelas 8'!D344</f>
        <v>8-F</v>
      </c>
      <c r="E177" s="57">
        <f>'perkelas 8'!E344</f>
        <v>75</v>
      </c>
      <c r="F177" s="57">
        <f>'perkelas 8'!F344</f>
        <v>75</v>
      </c>
      <c r="G177" s="57">
        <f>'perkelas 8'!G344</f>
        <v>65</v>
      </c>
      <c r="H177" s="57">
        <f>'perkelas 8'!H344</f>
        <v>40</v>
      </c>
      <c r="I177" s="57">
        <f>'perkelas 8'!I344</f>
        <v>67</v>
      </c>
      <c r="J177" s="57">
        <f>'perkelas 8'!J344</f>
        <v>35</v>
      </c>
      <c r="K177" s="57">
        <f>'perkelas 8'!K344</f>
        <v>58</v>
      </c>
      <c r="L177" s="57">
        <f>'perkelas 8'!L344</f>
        <v>53</v>
      </c>
      <c r="M177" s="57">
        <f>'perkelas 8'!M344</f>
        <v>69</v>
      </c>
      <c r="N177" s="57">
        <f>'perkelas 8'!N344</f>
        <v>51</v>
      </c>
      <c r="O177" s="57">
        <f>'perkelas 8'!O344</f>
        <v>76</v>
      </c>
      <c r="P177" s="57">
        <f t="shared" si="4"/>
        <v>664</v>
      </c>
      <c r="Q177" s="57">
        <f t="shared" si="5"/>
        <v>60.3636363636364</v>
      </c>
      <c r="R177" s="57">
        <f t="shared" si="6"/>
        <v>194</v>
      </c>
    </row>
    <row r="178" spans="1:18">
      <c r="A178" s="56">
        <v>163</v>
      </c>
      <c r="B178" s="57">
        <f>'perkelas 8'!B345</f>
        <v>17187615</v>
      </c>
      <c r="C178" s="58" t="str">
        <f>'perkelas 8'!C345</f>
        <v>CANDRA WICAKSONO</v>
      </c>
      <c r="D178" s="57" t="str">
        <f>'perkelas 8'!D345</f>
        <v>8-F</v>
      </c>
      <c r="E178" s="57">
        <f>'perkelas 8'!E345</f>
        <v>42</v>
      </c>
      <c r="F178" s="57">
        <f>'perkelas 8'!F345</f>
        <v>50</v>
      </c>
      <c r="G178" s="57">
        <f>'perkelas 8'!G345</f>
        <v>52</v>
      </c>
      <c r="H178" s="57">
        <f>'perkelas 8'!H345</f>
        <v>37</v>
      </c>
      <c r="I178" s="57">
        <f>'perkelas 8'!I345</f>
        <v>57</v>
      </c>
      <c r="J178" s="57">
        <f>'perkelas 8'!J345</f>
        <v>34</v>
      </c>
      <c r="K178" s="57">
        <f>'perkelas 8'!K345</f>
        <v>67</v>
      </c>
      <c r="L178" s="57">
        <f>'perkelas 8'!L345</f>
        <v>58</v>
      </c>
      <c r="M178" s="57">
        <f>'perkelas 8'!M345</f>
        <v>62</v>
      </c>
      <c r="N178" s="57">
        <f>'perkelas 8'!N345</f>
        <v>60</v>
      </c>
      <c r="O178" s="57">
        <f>'perkelas 8'!O345</f>
        <v>67</v>
      </c>
      <c r="P178" s="57">
        <f t="shared" si="4"/>
        <v>586</v>
      </c>
      <c r="Q178" s="57">
        <f t="shared" si="5"/>
        <v>53.2727272727273</v>
      </c>
      <c r="R178" s="57">
        <f t="shared" si="6"/>
        <v>219</v>
      </c>
    </row>
    <row r="179" spans="1:18">
      <c r="A179" s="28">
        <v>164</v>
      </c>
      <c r="B179" s="57">
        <f>'perkelas 8'!B346</f>
        <v>17187556</v>
      </c>
      <c r="C179" s="58" t="str">
        <f>'perkelas 8'!C346</f>
        <v>DESY AIZZATUN NUFUS</v>
      </c>
      <c r="D179" s="57" t="str">
        <f>'perkelas 8'!D346</f>
        <v>8-F</v>
      </c>
      <c r="E179" s="57">
        <f>'perkelas 8'!E346</f>
        <v>60</v>
      </c>
      <c r="F179" s="57">
        <f>'perkelas 8'!F346</f>
        <v>75</v>
      </c>
      <c r="G179" s="57">
        <f>'perkelas 8'!G346</f>
        <v>53</v>
      </c>
      <c r="H179" s="57">
        <f>'perkelas 8'!H346</f>
        <v>35</v>
      </c>
      <c r="I179" s="57">
        <f>'perkelas 8'!I346</f>
        <v>52</v>
      </c>
      <c r="J179" s="57">
        <f>'perkelas 8'!J346</f>
        <v>47</v>
      </c>
      <c r="K179" s="57">
        <f>'perkelas 8'!K346</f>
        <v>80</v>
      </c>
      <c r="L179" s="57">
        <f>'perkelas 8'!L346</f>
        <v>65</v>
      </c>
      <c r="M179" s="57">
        <f>'perkelas 8'!M346</f>
        <v>82</v>
      </c>
      <c r="N179" s="57">
        <f>'perkelas 8'!N346</f>
        <v>66</v>
      </c>
      <c r="O179" s="57">
        <f>'perkelas 8'!O346</f>
        <v>82</v>
      </c>
      <c r="P179" s="57">
        <f t="shared" si="4"/>
        <v>697</v>
      </c>
      <c r="Q179" s="57">
        <f t="shared" si="5"/>
        <v>63.3636363636364</v>
      </c>
      <c r="R179" s="57">
        <f t="shared" si="6"/>
        <v>177</v>
      </c>
    </row>
    <row r="180" spans="1:18">
      <c r="A180" s="56">
        <v>165</v>
      </c>
      <c r="B180" s="57">
        <f>'perkelas 8'!B347</f>
        <v>17187656</v>
      </c>
      <c r="C180" s="58" t="str">
        <f>'perkelas 8'!C347</f>
        <v>DEWI MAEMANAH</v>
      </c>
      <c r="D180" s="57" t="str">
        <f>'perkelas 8'!D347</f>
        <v>8-F</v>
      </c>
      <c r="E180" s="57">
        <f>'perkelas 8'!E347</f>
        <v>58</v>
      </c>
      <c r="F180" s="57">
        <f>'perkelas 8'!F347</f>
        <v>70</v>
      </c>
      <c r="G180" s="57">
        <f>'perkelas 8'!G347</f>
        <v>63</v>
      </c>
      <c r="H180" s="57">
        <f>'perkelas 8'!H347</f>
        <v>38</v>
      </c>
      <c r="I180" s="57">
        <f>'perkelas 8'!I347</f>
        <v>58</v>
      </c>
      <c r="J180" s="57">
        <f>'perkelas 8'!J347</f>
        <v>49</v>
      </c>
      <c r="K180" s="57">
        <f>'perkelas 8'!K347</f>
        <v>70</v>
      </c>
      <c r="L180" s="57">
        <f>'perkelas 8'!L347</f>
        <v>58</v>
      </c>
      <c r="M180" s="57">
        <f>'perkelas 8'!M347</f>
        <v>71</v>
      </c>
      <c r="N180" s="57">
        <f>'perkelas 8'!N347</f>
        <v>81</v>
      </c>
      <c r="O180" s="57">
        <f>'perkelas 8'!O347</f>
        <v>76</v>
      </c>
      <c r="P180" s="57">
        <f t="shared" si="4"/>
        <v>692</v>
      </c>
      <c r="Q180" s="57">
        <f t="shared" si="5"/>
        <v>62.9090909090909</v>
      </c>
      <c r="R180" s="57">
        <f t="shared" si="6"/>
        <v>181</v>
      </c>
    </row>
    <row r="181" spans="1:18">
      <c r="A181" s="28">
        <v>166</v>
      </c>
      <c r="B181" s="57">
        <f>'perkelas 8'!B348</f>
        <v>17187685</v>
      </c>
      <c r="C181" s="58" t="str">
        <f>'perkelas 8'!C348</f>
        <v>DIKA BAYU SETIAWAN</v>
      </c>
      <c r="D181" s="57" t="str">
        <f>'perkelas 8'!D348</f>
        <v>8-F</v>
      </c>
      <c r="E181" s="57">
        <f>'perkelas 8'!E348</f>
        <v>52</v>
      </c>
      <c r="F181" s="57">
        <f>'perkelas 8'!F348</f>
        <v>72</v>
      </c>
      <c r="G181" s="57">
        <f>'perkelas 8'!G348</f>
        <v>65</v>
      </c>
      <c r="H181" s="57">
        <f>'perkelas 8'!H348</f>
        <v>33</v>
      </c>
      <c r="I181" s="57">
        <f>'perkelas 8'!I348</f>
        <v>55</v>
      </c>
      <c r="J181" s="57">
        <f>'perkelas 8'!J348</f>
        <v>40</v>
      </c>
      <c r="K181" s="57">
        <f>'perkelas 8'!K348</f>
        <v>60</v>
      </c>
      <c r="L181" s="57">
        <f>'perkelas 8'!L348</f>
        <v>63</v>
      </c>
      <c r="M181" s="57">
        <f>'perkelas 8'!M348</f>
        <v>68</v>
      </c>
      <c r="N181" s="57">
        <f>'perkelas 8'!N348</f>
        <v>58</v>
      </c>
      <c r="O181" s="57">
        <f>'perkelas 8'!O348</f>
        <v>67</v>
      </c>
      <c r="P181" s="57">
        <f t="shared" si="4"/>
        <v>633</v>
      </c>
      <c r="Q181" s="57">
        <f t="shared" si="5"/>
        <v>57.5454545454545</v>
      </c>
      <c r="R181" s="57">
        <f t="shared" si="6"/>
        <v>205</v>
      </c>
    </row>
    <row r="182" spans="1:18">
      <c r="A182" s="56">
        <v>167</v>
      </c>
      <c r="B182" s="57">
        <f>'perkelas 8'!B349</f>
        <v>17187595</v>
      </c>
      <c r="C182" s="58" t="str">
        <f>'perkelas 8'!C349</f>
        <v>ERIX SEPTIAN</v>
      </c>
      <c r="D182" s="57" t="str">
        <f>'perkelas 8'!D349</f>
        <v>8-F</v>
      </c>
      <c r="E182" s="57">
        <f>'perkelas 8'!E349</f>
        <v>48</v>
      </c>
      <c r="F182" s="57">
        <f>'perkelas 8'!F349</f>
        <v>54</v>
      </c>
      <c r="G182" s="57">
        <f>'perkelas 8'!G349</f>
        <v>50</v>
      </c>
      <c r="H182" s="57">
        <f>'perkelas 8'!H349</f>
        <v>32</v>
      </c>
      <c r="I182" s="57">
        <f>'perkelas 8'!I349</f>
        <v>57</v>
      </c>
      <c r="J182" s="57">
        <f>'perkelas 8'!J349</f>
        <v>40</v>
      </c>
      <c r="K182" s="57">
        <f>'perkelas 8'!K349</f>
        <v>73</v>
      </c>
      <c r="L182" s="57">
        <f>'perkelas 8'!L349</f>
        <v>53</v>
      </c>
      <c r="M182" s="57">
        <f>'perkelas 8'!M349</f>
        <v>68</v>
      </c>
      <c r="N182" s="57">
        <f>'perkelas 8'!N349</f>
        <v>53</v>
      </c>
      <c r="O182" s="57">
        <f>'perkelas 8'!O349</f>
        <v>67</v>
      </c>
      <c r="P182" s="57">
        <f t="shared" si="4"/>
        <v>595</v>
      </c>
      <c r="Q182" s="57">
        <f t="shared" si="5"/>
        <v>54.0909090909091</v>
      </c>
      <c r="R182" s="57">
        <f t="shared" si="6"/>
        <v>216</v>
      </c>
    </row>
    <row r="183" spans="1:18">
      <c r="A183" s="28">
        <v>168</v>
      </c>
      <c r="B183" s="57">
        <f>'perkelas 8'!B350</f>
        <v>17187621</v>
      </c>
      <c r="C183" s="58" t="str">
        <f>'perkelas 8'!C350</f>
        <v>EVA KAMELIA</v>
      </c>
      <c r="D183" s="57" t="str">
        <f>'perkelas 8'!D350</f>
        <v>8-F</v>
      </c>
      <c r="E183" s="57">
        <f>'perkelas 8'!E350</f>
        <v>75</v>
      </c>
      <c r="F183" s="57">
        <f>'perkelas 8'!F350</f>
        <v>69</v>
      </c>
      <c r="G183" s="57">
        <f>'perkelas 8'!G350</f>
        <v>65</v>
      </c>
      <c r="H183" s="57">
        <f>'perkelas 8'!H350</f>
        <v>38</v>
      </c>
      <c r="I183" s="57">
        <f>'perkelas 8'!I350</f>
        <v>57</v>
      </c>
      <c r="J183" s="57">
        <f>'perkelas 8'!J350</f>
        <v>49</v>
      </c>
      <c r="K183" s="57">
        <f>'perkelas 8'!K350</f>
        <v>78</v>
      </c>
      <c r="L183" s="57">
        <f>'perkelas 8'!L350</f>
        <v>82</v>
      </c>
      <c r="M183" s="57">
        <f>'perkelas 8'!M350</f>
        <v>67</v>
      </c>
      <c r="N183" s="57">
        <f>'perkelas 8'!N350</f>
        <v>71</v>
      </c>
      <c r="O183" s="57">
        <f>'perkelas 8'!O350</f>
        <v>90</v>
      </c>
      <c r="P183" s="57">
        <f t="shared" si="4"/>
        <v>741</v>
      </c>
      <c r="Q183" s="57">
        <f t="shared" si="5"/>
        <v>67.3636363636364</v>
      </c>
      <c r="R183" s="57">
        <f t="shared" si="6"/>
        <v>145</v>
      </c>
    </row>
    <row r="184" spans="1:18">
      <c r="A184" s="56">
        <v>169</v>
      </c>
      <c r="B184" s="57">
        <f>'perkelas 8'!B351</f>
        <v>17187687</v>
      </c>
      <c r="C184" s="58" t="str">
        <f>'perkelas 8'!C351</f>
        <v>FANHAS ANDIKA HERMAWAN</v>
      </c>
      <c r="D184" s="57" t="str">
        <f>'perkelas 8'!D351</f>
        <v>8-F</v>
      </c>
      <c r="E184" s="57">
        <f>'perkelas 8'!E351</f>
        <v>72</v>
      </c>
      <c r="F184" s="57">
        <f>'perkelas 8'!F351</f>
        <v>77</v>
      </c>
      <c r="G184" s="57">
        <f>'perkelas 8'!G351</f>
        <v>72</v>
      </c>
      <c r="H184" s="57">
        <f>'perkelas 8'!H351</f>
        <v>58</v>
      </c>
      <c r="I184" s="57">
        <f>'perkelas 8'!I351</f>
        <v>61</v>
      </c>
      <c r="J184" s="57">
        <f>'perkelas 8'!J351</f>
        <v>60</v>
      </c>
      <c r="K184" s="57">
        <f>'perkelas 8'!K351</f>
        <v>83</v>
      </c>
      <c r="L184" s="57">
        <f>'perkelas 8'!L351</f>
        <v>75</v>
      </c>
      <c r="M184" s="57">
        <f>'perkelas 8'!M351</f>
        <v>82</v>
      </c>
      <c r="N184" s="57">
        <f>'perkelas 8'!N351</f>
        <v>78</v>
      </c>
      <c r="O184" s="57">
        <f>'perkelas 8'!O351</f>
        <v>77</v>
      </c>
      <c r="P184" s="57">
        <f t="shared" si="4"/>
        <v>795</v>
      </c>
      <c r="Q184" s="57">
        <f t="shared" si="5"/>
        <v>72.2727272727273</v>
      </c>
      <c r="R184" s="57">
        <f t="shared" si="6"/>
        <v>83</v>
      </c>
    </row>
    <row r="185" spans="1:18">
      <c r="A185" s="28">
        <v>170</v>
      </c>
      <c r="B185" s="57">
        <f>'perkelas 8'!B352</f>
        <v>17187719</v>
      </c>
      <c r="C185" s="58" t="str">
        <f>'perkelas 8'!C352</f>
        <v>FANNY AINUL AZHAR</v>
      </c>
      <c r="D185" s="57" t="str">
        <f>'perkelas 8'!D352</f>
        <v>8-F</v>
      </c>
      <c r="E185" s="57">
        <f>'perkelas 8'!E352</f>
        <v>62</v>
      </c>
      <c r="F185" s="57">
        <f>'perkelas 8'!F352</f>
        <v>77</v>
      </c>
      <c r="G185" s="57">
        <f>'perkelas 8'!G352</f>
        <v>60</v>
      </c>
      <c r="H185" s="57">
        <f>'perkelas 8'!H352</f>
        <v>37</v>
      </c>
      <c r="I185" s="57">
        <f>'perkelas 8'!I352</f>
        <v>52</v>
      </c>
      <c r="J185" s="57">
        <f>'perkelas 8'!J352</f>
        <v>45</v>
      </c>
      <c r="K185" s="57">
        <f>'perkelas 8'!K352</f>
        <v>78</v>
      </c>
      <c r="L185" s="57">
        <f>'perkelas 8'!L352</f>
        <v>53</v>
      </c>
      <c r="M185" s="57">
        <f>'perkelas 8'!M352</f>
        <v>70</v>
      </c>
      <c r="N185" s="57">
        <f>'perkelas 8'!N352</f>
        <v>66</v>
      </c>
      <c r="O185" s="57">
        <f>'perkelas 8'!O352</f>
        <v>76</v>
      </c>
      <c r="P185" s="57">
        <f t="shared" si="4"/>
        <v>676</v>
      </c>
      <c r="Q185" s="57">
        <f t="shared" si="5"/>
        <v>61.4545454545455</v>
      </c>
      <c r="R185" s="57">
        <f t="shared" si="6"/>
        <v>191</v>
      </c>
    </row>
    <row r="186" spans="1:18">
      <c r="A186" s="56">
        <v>171</v>
      </c>
      <c r="B186" s="57">
        <f>'perkelas 8'!B353</f>
        <v>17187559</v>
      </c>
      <c r="C186" s="58" t="str">
        <f>'perkelas 8'!C353</f>
        <v>FINA FAHRIZA</v>
      </c>
      <c r="D186" s="57" t="str">
        <f>'perkelas 8'!D353</f>
        <v>8-F</v>
      </c>
      <c r="E186" s="57">
        <f>'perkelas 8'!E353</f>
        <v>78</v>
      </c>
      <c r="F186" s="57">
        <f>'perkelas 8'!F353</f>
        <v>85</v>
      </c>
      <c r="G186" s="57">
        <f>'perkelas 8'!G353</f>
        <v>77</v>
      </c>
      <c r="H186" s="57">
        <f>'perkelas 8'!H353</f>
        <v>47</v>
      </c>
      <c r="I186" s="57">
        <f>'perkelas 8'!I353</f>
        <v>55</v>
      </c>
      <c r="J186" s="57">
        <f>'perkelas 8'!J353</f>
        <v>57</v>
      </c>
      <c r="K186" s="57">
        <f>'perkelas 8'!K353</f>
        <v>80</v>
      </c>
      <c r="L186" s="57">
        <f>'perkelas 8'!L353</f>
        <v>80</v>
      </c>
      <c r="M186" s="57">
        <f>'perkelas 8'!M353</f>
        <v>69</v>
      </c>
      <c r="N186" s="57">
        <f>'perkelas 8'!N353</f>
        <v>83</v>
      </c>
      <c r="O186" s="57">
        <f>'perkelas 8'!O353</f>
        <v>82</v>
      </c>
      <c r="P186" s="57">
        <f t="shared" si="4"/>
        <v>793</v>
      </c>
      <c r="Q186" s="57">
        <f t="shared" si="5"/>
        <v>72.0909090909091</v>
      </c>
      <c r="R186" s="57">
        <f t="shared" si="6"/>
        <v>86</v>
      </c>
    </row>
    <row r="187" spans="1:18">
      <c r="A187" s="28">
        <v>172</v>
      </c>
      <c r="B187" s="57">
        <f>'perkelas 8'!B354</f>
        <v>17187720</v>
      </c>
      <c r="C187" s="58" t="str">
        <f>'perkelas 8'!C354</f>
        <v>GUNTUR FAJAR SEPTIAN</v>
      </c>
      <c r="D187" s="57" t="str">
        <f>'perkelas 8'!D354</f>
        <v>8-F</v>
      </c>
      <c r="E187" s="57">
        <f>'perkelas 8'!E354</f>
        <v>50</v>
      </c>
      <c r="F187" s="57">
        <f>'perkelas 8'!F354</f>
        <v>60</v>
      </c>
      <c r="G187" s="57">
        <f>'perkelas 8'!G354</f>
        <v>67</v>
      </c>
      <c r="H187" s="57">
        <f>'perkelas 8'!H354</f>
        <v>23</v>
      </c>
      <c r="I187" s="57">
        <f>'perkelas 8'!I354</f>
        <v>58</v>
      </c>
      <c r="J187" s="57">
        <f>'perkelas 8'!J354</f>
        <v>54</v>
      </c>
      <c r="K187" s="57">
        <f>'perkelas 8'!K354</f>
        <v>73</v>
      </c>
      <c r="L187" s="57">
        <f>'perkelas 8'!L354</f>
        <v>72</v>
      </c>
      <c r="M187" s="57">
        <f>'perkelas 8'!M354</f>
        <v>78</v>
      </c>
      <c r="N187" s="57">
        <f>'perkelas 8'!N354</f>
        <v>68</v>
      </c>
      <c r="O187" s="57">
        <f>'perkelas 8'!O354</f>
        <v>76</v>
      </c>
      <c r="P187" s="57">
        <f t="shared" si="4"/>
        <v>679</v>
      </c>
      <c r="Q187" s="57">
        <f t="shared" si="5"/>
        <v>61.7272727272727</v>
      </c>
      <c r="R187" s="57">
        <f t="shared" si="6"/>
        <v>190</v>
      </c>
    </row>
    <row r="188" spans="1:18">
      <c r="A188" s="56">
        <v>173</v>
      </c>
      <c r="B188" s="57">
        <f>'perkelas 8'!B355</f>
        <v>17187660</v>
      </c>
      <c r="C188" s="58" t="str">
        <f>'perkelas 8'!C355</f>
        <v>IRDA RUFIYANA</v>
      </c>
      <c r="D188" s="57" t="str">
        <f>'perkelas 8'!D355</f>
        <v>8-F</v>
      </c>
      <c r="E188" s="57">
        <f>'perkelas 8'!E355</f>
        <v>60</v>
      </c>
      <c r="F188" s="57">
        <f>'perkelas 8'!F355</f>
        <v>74</v>
      </c>
      <c r="G188" s="57">
        <f>'perkelas 8'!G355</f>
        <v>57</v>
      </c>
      <c r="H188" s="57">
        <f>'perkelas 8'!H355</f>
        <v>38</v>
      </c>
      <c r="I188" s="57">
        <f>'perkelas 8'!I355</f>
        <v>55</v>
      </c>
      <c r="J188" s="57">
        <f>'perkelas 8'!J355</f>
        <v>47</v>
      </c>
      <c r="K188" s="57">
        <f>'perkelas 8'!K355</f>
        <v>77</v>
      </c>
      <c r="L188" s="57">
        <f>'perkelas 8'!L355</f>
        <v>72</v>
      </c>
      <c r="M188" s="57">
        <f>'perkelas 8'!M355</f>
        <v>71</v>
      </c>
      <c r="N188" s="57">
        <f>'perkelas 8'!N355</f>
        <v>69</v>
      </c>
      <c r="O188" s="57">
        <f>'perkelas 8'!O355</f>
        <v>78</v>
      </c>
      <c r="P188" s="57">
        <f t="shared" si="4"/>
        <v>698</v>
      </c>
      <c r="Q188" s="57">
        <f t="shared" si="5"/>
        <v>63.4545454545455</v>
      </c>
      <c r="R188" s="57">
        <f t="shared" si="6"/>
        <v>176</v>
      </c>
    </row>
    <row r="189" spans="1:18">
      <c r="A189" s="28">
        <v>174</v>
      </c>
      <c r="B189" s="57">
        <f>'perkelas 8'!B356</f>
        <v>17187724</v>
      </c>
      <c r="C189" s="58" t="str">
        <f>'perkelas 8'!C356</f>
        <v>ISTI NOOR AFIYAH</v>
      </c>
      <c r="D189" s="57" t="str">
        <f>'perkelas 8'!D356</f>
        <v>8-F</v>
      </c>
      <c r="E189" s="57">
        <f>'perkelas 8'!E356</f>
        <v>73</v>
      </c>
      <c r="F189" s="57">
        <f>'perkelas 8'!F356</f>
        <v>75</v>
      </c>
      <c r="G189" s="57">
        <f>'perkelas 8'!G356</f>
        <v>75</v>
      </c>
      <c r="H189" s="57">
        <f>'perkelas 8'!H356</f>
        <v>48</v>
      </c>
      <c r="I189" s="57">
        <f>'perkelas 8'!I356</f>
        <v>59</v>
      </c>
      <c r="J189" s="57">
        <f>'perkelas 8'!J356</f>
        <v>47</v>
      </c>
      <c r="K189" s="57">
        <f>'perkelas 8'!K356</f>
        <v>78</v>
      </c>
      <c r="L189" s="57">
        <f>'perkelas 8'!L356</f>
        <v>63</v>
      </c>
      <c r="M189" s="57">
        <f>'perkelas 8'!M356</f>
        <v>69</v>
      </c>
      <c r="N189" s="57">
        <f>'perkelas 8'!N356</f>
        <v>65</v>
      </c>
      <c r="O189" s="57">
        <f>'perkelas 8'!O356</f>
        <v>78</v>
      </c>
      <c r="P189" s="57">
        <f t="shared" si="4"/>
        <v>730</v>
      </c>
      <c r="Q189" s="57">
        <f t="shared" si="5"/>
        <v>66.3636363636364</v>
      </c>
      <c r="R189" s="57">
        <f t="shared" si="6"/>
        <v>151</v>
      </c>
    </row>
    <row r="190" spans="1:18">
      <c r="A190" s="56">
        <v>175</v>
      </c>
      <c r="B190" s="57">
        <f>'perkelas 8'!B357</f>
        <v>17187691</v>
      </c>
      <c r="C190" s="58" t="str">
        <f>'perkelas 8'!C357</f>
        <v>ITSNA SELVIA ENZELINA</v>
      </c>
      <c r="D190" s="57" t="str">
        <f>'perkelas 8'!D357</f>
        <v>8-F</v>
      </c>
      <c r="E190" s="57">
        <f>'perkelas 8'!E357</f>
        <v>87</v>
      </c>
      <c r="F190" s="57">
        <f>'perkelas 8'!F357</f>
        <v>85</v>
      </c>
      <c r="G190" s="57">
        <f>'perkelas 8'!G357</f>
        <v>70</v>
      </c>
      <c r="H190" s="57">
        <f>'perkelas 8'!H357</f>
        <v>60</v>
      </c>
      <c r="I190" s="57">
        <f>'perkelas 8'!I357</f>
        <v>59</v>
      </c>
      <c r="J190" s="57">
        <f>'perkelas 8'!J357</f>
        <v>55</v>
      </c>
      <c r="K190" s="57">
        <f>'perkelas 8'!K357</f>
        <v>88</v>
      </c>
      <c r="L190" s="57">
        <f>'perkelas 8'!L357</f>
        <v>70</v>
      </c>
      <c r="M190" s="57">
        <f>'perkelas 8'!M357</f>
        <v>82</v>
      </c>
      <c r="N190" s="57">
        <f>'perkelas 8'!N357</f>
        <v>91</v>
      </c>
      <c r="O190" s="57">
        <f>'perkelas 8'!O357</f>
        <v>93</v>
      </c>
      <c r="P190" s="57">
        <f t="shared" si="4"/>
        <v>840</v>
      </c>
      <c r="Q190" s="57">
        <f t="shared" si="5"/>
        <v>76.3636363636364</v>
      </c>
      <c r="R190" s="57">
        <f t="shared" si="6"/>
        <v>58</v>
      </c>
    </row>
    <row r="191" spans="1:18">
      <c r="A191" s="28">
        <v>176</v>
      </c>
      <c r="B191" s="57">
        <f>'perkelas 8'!B358</f>
        <v>17187693</v>
      </c>
      <c r="C191" s="58" t="str">
        <f>'perkelas 8'!C358</f>
        <v>JULISA NAYLA EKA PUTRI</v>
      </c>
      <c r="D191" s="57" t="str">
        <f>'perkelas 8'!D358</f>
        <v>8-F</v>
      </c>
      <c r="E191" s="57">
        <f>'perkelas 8'!E358</f>
        <v>65</v>
      </c>
      <c r="F191" s="57">
        <f>'perkelas 8'!F358</f>
        <v>60</v>
      </c>
      <c r="G191" s="57">
        <f>'perkelas 8'!G358</f>
        <v>58</v>
      </c>
      <c r="H191" s="57">
        <f>'perkelas 8'!H358</f>
        <v>43</v>
      </c>
      <c r="I191" s="57">
        <f>'perkelas 8'!I358</f>
        <v>64</v>
      </c>
      <c r="J191" s="57">
        <f>'perkelas 8'!J358</f>
        <v>33</v>
      </c>
      <c r="K191" s="57">
        <f>'perkelas 8'!K358</f>
        <v>65</v>
      </c>
      <c r="L191" s="57">
        <f>'perkelas 8'!L358</f>
        <v>62</v>
      </c>
      <c r="M191" s="57">
        <f>'perkelas 8'!M358</f>
        <v>67</v>
      </c>
      <c r="N191" s="57">
        <f>'perkelas 8'!N358</f>
        <v>65</v>
      </c>
      <c r="O191" s="57">
        <f>'perkelas 8'!O358</f>
        <v>80</v>
      </c>
      <c r="P191" s="57">
        <f t="shared" si="4"/>
        <v>662</v>
      </c>
      <c r="Q191" s="57">
        <f t="shared" si="5"/>
        <v>60.1818181818182</v>
      </c>
      <c r="R191" s="57">
        <f t="shared" si="6"/>
        <v>198</v>
      </c>
    </row>
    <row r="192" spans="1:18">
      <c r="A192" s="56">
        <v>177</v>
      </c>
      <c r="B192" s="57">
        <f>'perkelas 8'!B359</f>
        <v>17187600</v>
      </c>
      <c r="C192" s="58" t="str">
        <f>'perkelas 8'!C359</f>
        <v>KUKUH RAVINANDA HAFID</v>
      </c>
      <c r="D192" s="57" t="str">
        <f>'perkelas 8'!D359</f>
        <v>8-F</v>
      </c>
      <c r="E192" s="57">
        <f>'perkelas 8'!E359</f>
        <v>75</v>
      </c>
      <c r="F192" s="57">
        <f>'perkelas 8'!F359</f>
        <v>72</v>
      </c>
      <c r="G192" s="57">
        <f>'perkelas 8'!G359</f>
        <v>70</v>
      </c>
      <c r="H192" s="57">
        <f>'perkelas 8'!H359</f>
        <v>48</v>
      </c>
      <c r="I192" s="57">
        <f>'perkelas 8'!I359</f>
        <v>66</v>
      </c>
      <c r="J192" s="57">
        <f>'perkelas 8'!J359</f>
        <v>39</v>
      </c>
      <c r="K192" s="57">
        <f>'perkelas 8'!K359</f>
        <v>82</v>
      </c>
      <c r="L192" s="57">
        <f>'perkelas 8'!L359</f>
        <v>75</v>
      </c>
      <c r="M192" s="57">
        <f>'perkelas 8'!M359</f>
        <v>78</v>
      </c>
      <c r="N192" s="57">
        <f>'perkelas 8'!N359</f>
        <v>76</v>
      </c>
      <c r="O192" s="57">
        <f>'perkelas 8'!O359</f>
        <v>85</v>
      </c>
      <c r="P192" s="57">
        <f t="shared" si="4"/>
        <v>766</v>
      </c>
      <c r="Q192" s="57">
        <f t="shared" si="5"/>
        <v>69.6363636363636</v>
      </c>
      <c r="R192" s="57">
        <f t="shared" si="6"/>
        <v>117</v>
      </c>
    </row>
    <row r="193" spans="1:18">
      <c r="A193" s="28">
        <v>178</v>
      </c>
      <c r="B193" s="57">
        <f>'perkelas 8'!B360</f>
        <v>17187628</v>
      </c>
      <c r="C193" s="58" t="str">
        <f>'perkelas 8'!C360</f>
        <v>MAIA ANJALINA FAHRESA</v>
      </c>
      <c r="D193" s="57" t="str">
        <f>'perkelas 8'!D360</f>
        <v>8-F</v>
      </c>
      <c r="E193" s="57">
        <f>'perkelas 8'!E360</f>
        <v>72</v>
      </c>
      <c r="F193" s="57">
        <f>'perkelas 8'!F360</f>
        <v>74</v>
      </c>
      <c r="G193" s="57">
        <f>'perkelas 8'!G360</f>
        <v>65</v>
      </c>
      <c r="H193" s="57">
        <f>'perkelas 8'!H360</f>
        <v>48</v>
      </c>
      <c r="I193" s="57">
        <f>'perkelas 8'!I360</f>
        <v>58</v>
      </c>
      <c r="J193" s="57">
        <f>'perkelas 8'!J360</f>
        <v>52</v>
      </c>
      <c r="K193" s="57">
        <f>'perkelas 8'!K360</f>
        <v>92</v>
      </c>
      <c r="L193" s="57">
        <f>'perkelas 8'!L360</f>
        <v>80</v>
      </c>
      <c r="M193" s="57">
        <f>'perkelas 8'!M360</f>
        <v>78</v>
      </c>
      <c r="N193" s="57">
        <f>'perkelas 8'!N360</f>
        <v>75</v>
      </c>
      <c r="O193" s="57">
        <f>'perkelas 8'!O360</f>
        <v>87</v>
      </c>
      <c r="P193" s="57">
        <f t="shared" si="4"/>
        <v>781</v>
      </c>
      <c r="Q193" s="57">
        <f t="shared" si="5"/>
        <v>71</v>
      </c>
      <c r="R193" s="57">
        <f t="shared" si="6"/>
        <v>99</v>
      </c>
    </row>
    <row r="194" spans="1:18">
      <c r="A194" s="56">
        <v>179</v>
      </c>
      <c r="B194" s="57">
        <f>'perkelas 8'!B361</f>
        <v>17187695</v>
      </c>
      <c r="C194" s="58" t="str">
        <f>'perkelas 8'!C361</f>
        <v>MIFATUL NISA</v>
      </c>
      <c r="D194" s="57" t="str">
        <f>'perkelas 8'!D361</f>
        <v>8-F</v>
      </c>
      <c r="E194" s="57">
        <f>'perkelas 8'!E361</f>
        <v>77</v>
      </c>
      <c r="F194" s="57">
        <f>'perkelas 8'!F361</f>
        <v>87</v>
      </c>
      <c r="G194" s="57">
        <f>'perkelas 8'!G361</f>
        <v>72</v>
      </c>
      <c r="H194" s="57">
        <f>'perkelas 8'!H361</f>
        <v>42</v>
      </c>
      <c r="I194" s="57">
        <f>'perkelas 8'!I361</f>
        <v>61</v>
      </c>
      <c r="J194" s="57">
        <f>'perkelas 8'!J361</f>
        <v>50</v>
      </c>
      <c r="K194" s="57">
        <f>'perkelas 8'!K361</f>
        <v>73</v>
      </c>
      <c r="L194" s="57">
        <f>'perkelas 8'!L361</f>
        <v>82</v>
      </c>
      <c r="M194" s="57">
        <f>'perkelas 8'!M361</f>
        <v>75</v>
      </c>
      <c r="N194" s="57">
        <f>'perkelas 8'!N361</f>
        <v>81</v>
      </c>
      <c r="O194" s="57">
        <f>'perkelas 8'!O361</f>
        <v>87</v>
      </c>
      <c r="P194" s="57">
        <f t="shared" si="4"/>
        <v>787</v>
      </c>
      <c r="Q194" s="57">
        <f t="shared" si="5"/>
        <v>71.5454545454545</v>
      </c>
      <c r="R194" s="57">
        <f t="shared" si="6"/>
        <v>91</v>
      </c>
    </row>
    <row r="195" spans="1:18">
      <c r="A195" s="28">
        <v>180</v>
      </c>
      <c r="B195" s="57">
        <f>'perkelas 8'!B362</f>
        <v>17187727</v>
      </c>
      <c r="C195" s="58" t="str">
        <f>'perkelas 8'!C362</f>
        <v>MUHAMMAD ANDY SALAFUDIN</v>
      </c>
      <c r="D195" s="57" t="str">
        <f>'perkelas 8'!D362</f>
        <v>8-F</v>
      </c>
      <c r="E195" s="57">
        <f>'perkelas 8'!E362</f>
        <v>58</v>
      </c>
      <c r="F195" s="57">
        <f>'perkelas 8'!F362</f>
        <v>72</v>
      </c>
      <c r="G195" s="57">
        <f>'perkelas 8'!G362</f>
        <v>67</v>
      </c>
      <c r="H195" s="57">
        <f>'perkelas 8'!H362</f>
        <v>42</v>
      </c>
      <c r="I195" s="57">
        <f>'perkelas 8'!I362</f>
        <v>59</v>
      </c>
      <c r="J195" s="57">
        <f>'perkelas 8'!J362</f>
        <v>45</v>
      </c>
      <c r="K195" s="57">
        <f>'perkelas 8'!K362</f>
        <v>85</v>
      </c>
      <c r="L195" s="57">
        <f>'perkelas 8'!L362</f>
        <v>73</v>
      </c>
      <c r="M195" s="57">
        <f>'perkelas 8'!M362</f>
        <v>75</v>
      </c>
      <c r="N195" s="57">
        <f>'perkelas 8'!N362</f>
        <v>70</v>
      </c>
      <c r="O195" s="57">
        <f>'perkelas 8'!O362</f>
        <v>77</v>
      </c>
      <c r="P195" s="57">
        <f t="shared" si="4"/>
        <v>723</v>
      </c>
      <c r="Q195" s="57">
        <f t="shared" si="5"/>
        <v>65.7272727272727</v>
      </c>
      <c r="R195" s="57">
        <f t="shared" si="6"/>
        <v>157</v>
      </c>
    </row>
    <row r="196" spans="1:18">
      <c r="A196" s="56">
        <v>181</v>
      </c>
      <c r="B196" s="57">
        <f>'perkelas 8'!B363</f>
        <v>17187633</v>
      </c>
      <c r="C196" s="58" t="str">
        <f>'perkelas 8'!C363</f>
        <v>MUHAMMAD TAUFIQUR ROHMAN</v>
      </c>
      <c r="D196" s="57" t="str">
        <f>'perkelas 8'!D363</f>
        <v>8-F</v>
      </c>
      <c r="E196" s="57">
        <f>'perkelas 8'!E363</f>
        <v>60</v>
      </c>
      <c r="F196" s="57">
        <f>'perkelas 8'!F363</f>
        <v>72</v>
      </c>
      <c r="G196" s="57">
        <f>'perkelas 8'!G363</f>
        <v>67</v>
      </c>
      <c r="H196" s="57">
        <f>'perkelas 8'!H363</f>
        <v>42</v>
      </c>
      <c r="I196" s="57">
        <f>'perkelas 8'!I363</f>
        <v>65</v>
      </c>
      <c r="J196" s="57">
        <f>'perkelas 8'!J363</f>
        <v>47</v>
      </c>
      <c r="K196" s="57">
        <f>'perkelas 8'!K363</f>
        <v>85</v>
      </c>
      <c r="L196" s="57">
        <f>'perkelas 8'!L363</f>
        <v>72</v>
      </c>
      <c r="M196" s="57">
        <f>'perkelas 8'!M363</f>
        <v>70</v>
      </c>
      <c r="N196" s="57">
        <f>'perkelas 8'!N363</f>
        <v>71</v>
      </c>
      <c r="O196" s="57">
        <f>'perkelas 8'!O363</f>
        <v>78</v>
      </c>
      <c r="P196" s="57">
        <f t="shared" si="4"/>
        <v>729</v>
      </c>
      <c r="Q196" s="57">
        <f t="shared" si="5"/>
        <v>66.2727272727273</v>
      </c>
      <c r="R196" s="57">
        <f t="shared" si="6"/>
        <v>153</v>
      </c>
    </row>
    <row r="197" spans="1:18">
      <c r="A197" s="28">
        <v>182</v>
      </c>
      <c r="B197" s="57">
        <f>'perkelas 8'!B364</f>
        <v>17187570</v>
      </c>
      <c r="C197" s="58" t="str">
        <f>'perkelas 8'!C364</f>
        <v>MUHAMMAD ZACKY MAULANA</v>
      </c>
      <c r="D197" s="57" t="str">
        <f>'perkelas 8'!D364</f>
        <v>8-F</v>
      </c>
      <c r="E197" s="57">
        <f>'perkelas 8'!E364</f>
        <v>55</v>
      </c>
      <c r="F197" s="57">
        <f>'perkelas 8'!F364</f>
        <v>60</v>
      </c>
      <c r="G197" s="57">
        <f>'perkelas 8'!G364</f>
        <v>45</v>
      </c>
      <c r="H197" s="57">
        <f>'perkelas 8'!H364</f>
        <v>40</v>
      </c>
      <c r="I197" s="57">
        <f>'perkelas 8'!I364</f>
        <v>52</v>
      </c>
      <c r="J197" s="57">
        <f>'perkelas 8'!J364</f>
        <v>33</v>
      </c>
      <c r="K197" s="57">
        <f>'perkelas 8'!K364</f>
        <v>62</v>
      </c>
      <c r="L197" s="57">
        <f>'perkelas 8'!L364</f>
        <v>57</v>
      </c>
      <c r="M197" s="57">
        <f>'perkelas 8'!M364</f>
        <v>71</v>
      </c>
      <c r="N197" s="57">
        <f>'perkelas 8'!N364</f>
        <v>70</v>
      </c>
      <c r="O197" s="57">
        <f>'perkelas 8'!O364</f>
        <v>63</v>
      </c>
      <c r="P197" s="57">
        <f t="shared" si="4"/>
        <v>608</v>
      </c>
      <c r="Q197" s="57">
        <f t="shared" si="5"/>
        <v>55.2727272727273</v>
      </c>
      <c r="R197" s="57">
        <f t="shared" si="6"/>
        <v>210</v>
      </c>
    </row>
    <row r="198" spans="1:18">
      <c r="A198" s="56">
        <v>183</v>
      </c>
      <c r="B198" s="57">
        <f>'perkelas 8'!B365</f>
        <v>17187537</v>
      </c>
      <c r="C198" s="58" t="str">
        <f>'perkelas 8'!C365</f>
        <v>NADIA IVATUL AINI</v>
      </c>
      <c r="D198" s="57" t="str">
        <f>'perkelas 8'!D365</f>
        <v>8-F</v>
      </c>
      <c r="E198" s="57">
        <f>'perkelas 8'!E365</f>
        <v>57</v>
      </c>
      <c r="F198" s="57">
        <f>'perkelas 8'!F365</f>
        <v>60</v>
      </c>
      <c r="G198" s="57">
        <f>'perkelas 8'!G365</f>
        <v>50</v>
      </c>
      <c r="H198" s="57">
        <f>'perkelas 8'!H365</f>
        <v>32</v>
      </c>
      <c r="I198" s="57">
        <f>'perkelas 8'!I365</f>
        <v>56</v>
      </c>
      <c r="J198" s="57">
        <f>'perkelas 8'!J365</f>
        <v>42</v>
      </c>
      <c r="K198" s="57">
        <f>'perkelas 8'!K365</f>
        <v>72</v>
      </c>
      <c r="L198" s="57">
        <f>'perkelas 8'!L365</f>
        <v>70</v>
      </c>
      <c r="M198" s="57">
        <f>'perkelas 8'!M365</f>
        <v>65</v>
      </c>
      <c r="N198" s="57">
        <f>'perkelas 8'!N365</f>
        <v>65</v>
      </c>
      <c r="O198" s="57">
        <f>'perkelas 8'!O365</f>
        <v>72</v>
      </c>
      <c r="P198" s="57">
        <f t="shared" si="4"/>
        <v>641</v>
      </c>
      <c r="Q198" s="57">
        <f t="shared" si="5"/>
        <v>58.2727272727273</v>
      </c>
      <c r="R198" s="57">
        <f t="shared" si="6"/>
        <v>202</v>
      </c>
    </row>
    <row r="199" spans="1:18">
      <c r="A199" s="28">
        <v>184</v>
      </c>
      <c r="B199" s="57">
        <f>'perkelas 8'!B366</f>
        <v>17187572</v>
      </c>
      <c r="C199" s="58" t="str">
        <f>'perkelas 8'!C366</f>
        <v>NUR WIDYA ANANTA</v>
      </c>
      <c r="D199" s="57" t="str">
        <f>'perkelas 8'!D366</f>
        <v>8-F</v>
      </c>
      <c r="E199" s="57">
        <f>'perkelas 8'!E366</f>
        <v>82</v>
      </c>
      <c r="F199" s="57">
        <f>'perkelas 8'!F366</f>
        <v>77</v>
      </c>
      <c r="G199" s="57">
        <f>'perkelas 8'!G366</f>
        <v>65</v>
      </c>
      <c r="H199" s="57">
        <f>'perkelas 8'!H366</f>
        <v>55</v>
      </c>
      <c r="I199" s="57">
        <f>'perkelas 8'!I366</f>
        <v>62</v>
      </c>
      <c r="J199" s="57">
        <f>'perkelas 8'!J366</f>
        <v>45</v>
      </c>
      <c r="K199" s="57">
        <f>'perkelas 8'!K366</f>
        <v>83</v>
      </c>
      <c r="L199" s="57">
        <f>'perkelas 8'!L366</f>
        <v>78</v>
      </c>
      <c r="M199" s="57">
        <f>'perkelas 8'!M366</f>
        <v>74</v>
      </c>
      <c r="N199" s="57">
        <f>'perkelas 8'!N366</f>
        <v>71</v>
      </c>
      <c r="O199" s="57">
        <f>'perkelas 8'!O366</f>
        <v>92</v>
      </c>
      <c r="P199" s="57">
        <f t="shared" si="4"/>
        <v>784</v>
      </c>
      <c r="Q199" s="57">
        <f t="shared" si="5"/>
        <v>71.2727272727273</v>
      </c>
      <c r="R199" s="57">
        <f t="shared" si="6"/>
        <v>94</v>
      </c>
    </row>
    <row r="200" spans="1:18">
      <c r="A200" s="56">
        <v>185</v>
      </c>
      <c r="B200" s="57">
        <f>'perkelas 8'!B367</f>
        <v>17187542</v>
      </c>
      <c r="C200" s="58" t="str">
        <f>'perkelas 8'!C367</f>
        <v>PAMELA AL FAIDA</v>
      </c>
      <c r="D200" s="57" t="str">
        <f>'perkelas 8'!D367</f>
        <v>8-F</v>
      </c>
      <c r="E200" s="57">
        <f>'perkelas 8'!E367</f>
        <v>78</v>
      </c>
      <c r="F200" s="57">
        <f>'perkelas 8'!F367</f>
        <v>82</v>
      </c>
      <c r="G200" s="57">
        <f>'perkelas 8'!G367</f>
        <v>68</v>
      </c>
      <c r="H200" s="57">
        <f>'perkelas 8'!H367</f>
        <v>52</v>
      </c>
      <c r="I200" s="57">
        <f>'perkelas 8'!I367</f>
        <v>57</v>
      </c>
      <c r="J200" s="57">
        <f>'perkelas 8'!J367</f>
        <v>49</v>
      </c>
      <c r="K200" s="57">
        <f>'perkelas 8'!K367</f>
        <v>87</v>
      </c>
      <c r="L200" s="57">
        <f>'perkelas 8'!L367</f>
        <v>70</v>
      </c>
      <c r="M200" s="57">
        <f>'perkelas 8'!M367</f>
        <v>71</v>
      </c>
      <c r="N200" s="57">
        <f>'perkelas 8'!N367</f>
        <v>75</v>
      </c>
      <c r="O200" s="57">
        <f>'perkelas 8'!O367</f>
        <v>88</v>
      </c>
      <c r="P200" s="57">
        <f t="shared" si="4"/>
        <v>777</v>
      </c>
      <c r="Q200" s="57">
        <f t="shared" si="5"/>
        <v>70.6363636363636</v>
      </c>
      <c r="R200" s="57">
        <f t="shared" si="6"/>
        <v>101</v>
      </c>
    </row>
    <row r="201" spans="1:18">
      <c r="A201" s="28">
        <v>186</v>
      </c>
      <c r="B201" s="57">
        <f>'perkelas 8'!B368</f>
        <v>17187610</v>
      </c>
      <c r="C201" s="58" t="str">
        <f>'perkelas 8'!C368</f>
        <v>RAHMA SABILLA ROSYADA</v>
      </c>
      <c r="D201" s="57" t="str">
        <f>'perkelas 8'!D368</f>
        <v>8-F</v>
      </c>
      <c r="E201" s="57">
        <f>'perkelas 8'!E368</f>
        <v>72</v>
      </c>
      <c r="F201" s="57">
        <f>'perkelas 8'!F368</f>
        <v>72</v>
      </c>
      <c r="G201" s="57">
        <f>'perkelas 8'!G368</f>
        <v>68</v>
      </c>
      <c r="H201" s="57">
        <f>'perkelas 8'!H368</f>
        <v>63</v>
      </c>
      <c r="I201" s="57">
        <f>'perkelas 8'!I368</f>
        <v>57</v>
      </c>
      <c r="J201" s="57">
        <f>'perkelas 8'!J368</f>
        <v>47</v>
      </c>
      <c r="K201" s="57">
        <f>'perkelas 8'!K368</f>
        <v>78</v>
      </c>
      <c r="L201" s="57">
        <f>'perkelas 8'!L368</f>
        <v>75</v>
      </c>
      <c r="M201" s="57">
        <f>'perkelas 8'!M368</f>
        <v>74</v>
      </c>
      <c r="N201" s="57">
        <f>'perkelas 8'!N368</f>
        <v>68</v>
      </c>
      <c r="O201" s="57">
        <f>'perkelas 8'!O368</f>
        <v>85</v>
      </c>
      <c r="P201" s="57">
        <f t="shared" si="4"/>
        <v>759</v>
      </c>
      <c r="Q201" s="57">
        <f t="shared" si="5"/>
        <v>69</v>
      </c>
      <c r="R201" s="57">
        <f t="shared" si="6"/>
        <v>122</v>
      </c>
    </row>
    <row r="202" spans="1:18">
      <c r="A202" s="56">
        <v>187</v>
      </c>
      <c r="B202" s="57">
        <f>'perkelas 8'!B369</f>
        <v>17187704</v>
      </c>
      <c r="C202" s="58" t="str">
        <f>'perkelas 8'!C369</f>
        <v>RATNA MATUL HUSNA</v>
      </c>
      <c r="D202" s="57" t="str">
        <f>'perkelas 8'!D369</f>
        <v>8-F</v>
      </c>
      <c r="E202" s="57">
        <f>'perkelas 8'!E369</f>
        <v>83</v>
      </c>
      <c r="F202" s="57">
        <f>'perkelas 8'!F369</f>
        <v>75</v>
      </c>
      <c r="G202" s="57">
        <f>'perkelas 8'!G369</f>
        <v>62</v>
      </c>
      <c r="H202" s="57">
        <f>'perkelas 8'!H369</f>
        <v>40</v>
      </c>
      <c r="I202" s="57">
        <f>'perkelas 8'!I369</f>
        <v>47</v>
      </c>
      <c r="J202" s="57">
        <f>'perkelas 8'!J369</f>
        <v>39</v>
      </c>
      <c r="K202" s="57">
        <f>'perkelas 8'!K369</f>
        <v>73</v>
      </c>
      <c r="L202" s="57">
        <f>'perkelas 8'!L369</f>
        <v>68</v>
      </c>
      <c r="M202" s="57">
        <f>'perkelas 8'!M369</f>
        <v>65</v>
      </c>
      <c r="N202" s="57">
        <f>'perkelas 8'!N369</f>
        <v>65</v>
      </c>
      <c r="O202" s="57">
        <f>'perkelas 8'!O369</f>
        <v>78</v>
      </c>
      <c r="P202" s="57">
        <f t="shared" si="4"/>
        <v>695</v>
      </c>
      <c r="Q202" s="57">
        <f t="shared" si="5"/>
        <v>63.1818181818182</v>
      </c>
      <c r="R202" s="57">
        <f t="shared" si="6"/>
        <v>179</v>
      </c>
    </row>
    <row r="203" spans="1:18">
      <c r="A203" s="28">
        <v>188</v>
      </c>
      <c r="B203" s="57">
        <f>'perkelas 8'!B370</f>
        <v>17187671</v>
      </c>
      <c r="C203" s="58" t="str">
        <f>'perkelas 8'!C370</f>
        <v>RYANANDA AKBAR PRATAMA</v>
      </c>
      <c r="D203" s="57" t="str">
        <f>'perkelas 8'!D370</f>
        <v>8-F</v>
      </c>
      <c r="E203" s="57">
        <f>'perkelas 8'!E370</f>
        <v>68</v>
      </c>
      <c r="F203" s="57">
        <f>'perkelas 8'!F370</f>
        <v>80</v>
      </c>
      <c r="G203" s="57">
        <f>'perkelas 8'!G370</f>
        <v>57</v>
      </c>
      <c r="H203" s="57">
        <f>'perkelas 8'!H370</f>
        <v>45</v>
      </c>
      <c r="I203" s="57">
        <f>'perkelas 8'!I370</f>
        <v>67</v>
      </c>
      <c r="J203" s="57">
        <f>'perkelas 8'!J370</f>
        <v>50</v>
      </c>
      <c r="K203" s="57">
        <f>'perkelas 8'!K370</f>
        <v>78</v>
      </c>
      <c r="L203" s="57">
        <f>'perkelas 8'!L370</f>
        <v>72</v>
      </c>
      <c r="M203" s="57">
        <f>'perkelas 8'!M370</f>
        <v>86</v>
      </c>
      <c r="N203" s="57">
        <f>'perkelas 8'!N370</f>
        <v>80</v>
      </c>
      <c r="O203" s="57">
        <f>'perkelas 8'!O370</f>
        <v>85</v>
      </c>
      <c r="P203" s="57">
        <f t="shared" si="4"/>
        <v>768</v>
      </c>
      <c r="Q203" s="57">
        <f t="shared" si="5"/>
        <v>69.8181818181818</v>
      </c>
      <c r="R203" s="57">
        <f t="shared" si="6"/>
        <v>115</v>
      </c>
    </row>
    <row r="204" spans="1:18">
      <c r="A204" s="56">
        <v>189</v>
      </c>
      <c r="B204" s="57">
        <f>'perkelas 8'!B371</f>
        <v>17187547</v>
      </c>
      <c r="C204" s="58" t="str">
        <f>'perkelas 8'!C371</f>
        <v>SALMA SALSABILA</v>
      </c>
      <c r="D204" s="57" t="str">
        <f>'perkelas 8'!D371</f>
        <v>8-F</v>
      </c>
      <c r="E204" s="57">
        <f>'perkelas 8'!E371</f>
        <v>78</v>
      </c>
      <c r="F204" s="57">
        <f>'perkelas 8'!F371</f>
        <v>80</v>
      </c>
      <c r="G204" s="57">
        <f>'perkelas 8'!G371</f>
        <v>73</v>
      </c>
      <c r="H204" s="57">
        <f>'perkelas 8'!H371</f>
        <v>40</v>
      </c>
      <c r="I204" s="57">
        <f>'perkelas 8'!I371</f>
        <v>69</v>
      </c>
      <c r="J204" s="57">
        <f>'perkelas 8'!J371</f>
        <v>39</v>
      </c>
      <c r="K204" s="57">
        <f>'perkelas 8'!K371</f>
        <v>67</v>
      </c>
      <c r="L204" s="57">
        <f>'perkelas 8'!L371</f>
        <v>67</v>
      </c>
      <c r="M204" s="57">
        <f>'perkelas 8'!M371</f>
        <v>67</v>
      </c>
      <c r="N204" s="57">
        <f>'perkelas 8'!N371</f>
        <v>80</v>
      </c>
      <c r="O204" s="57">
        <f>'perkelas 8'!O371</f>
        <v>85</v>
      </c>
      <c r="P204" s="57">
        <f t="shared" si="4"/>
        <v>745</v>
      </c>
      <c r="Q204" s="57">
        <f t="shared" si="5"/>
        <v>67.7272727272727</v>
      </c>
      <c r="R204" s="57">
        <f t="shared" si="6"/>
        <v>140</v>
      </c>
    </row>
    <row r="205" spans="1:18">
      <c r="A205" s="28">
        <v>190</v>
      </c>
      <c r="B205" s="57">
        <f>'perkelas 8'!B372</f>
        <v>17187707</v>
      </c>
      <c r="C205" s="58" t="str">
        <f>'perkelas 8'!C372</f>
        <v>SANIA LATIFAH</v>
      </c>
      <c r="D205" s="57" t="str">
        <f>'perkelas 8'!D372</f>
        <v>8-F</v>
      </c>
      <c r="E205" s="57">
        <f>'perkelas 8'!E372</f>
        <v>75</v>
      </c>
      <c r="F205" s="57">
        <f>'perkelas 8'!F372</f>
        <v>69</v>
      </c>
      <c r="G205" s="57">
        <f>'perkelas 8'!G372</f>
        <v>75</v>
      </c>
      <c r="H205" s="57">
        <f>'perkelas 8'!H372</f>
        <v>42</v>
      </c>
      <c r="I205" s="57">
        <f>'perkelas 8'!I372</f>
        <v>55</v>
      </c>
      <c r="J205" s="57">
        <f>'perkelas 8'!J372</f>
        <v>49</v>
      </c>
      <c r="K205" s="57">
        <f>'perkelas 8'!K372</f>
        <v>85</v>
      </c>
      <c r="L205" s="57">
        <f>'perkelas 8'!L372</f>
        <v>78</v>
      </c>
      <c r="M205" s="57">
        <f>'perkelas 8'!M372</f>
        <v>73</v>
      </c>
      <c r="N205" s="57">
        <f>'perkelas 8'!N372</f>
        <v>80</v>
      </c>
      <c r="O205" s="57">
        <f>'perkelas 8'!O372</f>
        <v>87</v>
      </c>
      <c r="P205" s="57">
        <f t="shared" si="4"/>
        <v>768</v>
      </c>
      <c r="Q205" s="57">
        <f t="shared" si="5"/>
        <v>69.8181818181818</v>
      </c>
      <c r="R205" s="57">
        <f t="shared" si="6"/>
        <v>115</v>
      </c>
    </row>
    <row r="206" spans="1:18">
      <c r="A206" s="56">
        <v>191</v>
      </c>
      <c r="B206" s="57">
        <f>'perkelas 8'!B406</f>
        <v>17187519</v>
      </c>
      <c r="C206" s="58" t="str">
        <f>'perkelas 8'!C406</f>
        <v>ADELIA RAHMAWATI</v>
      </c>
      <c r="D206" s="57" t="str">
        <f>'perkelas 8'!D406</f>
        <v>8-G</v>
      </c>
      <c r="E206" s="57">
        <f>'perkelas 8'!E406</f>
        <v>87</v>
      </c>
      <c r="F206" s="57">
        <f>'perkelas 8'!F406</f>
        <v>85</v>
      </c>
      <c r="G206" s="57">
        <f>'perkelas 8'!G406</f>
        <v>82</v>
      </c>
      <c r="H206" s="57">
        <f>'perkelas 8'!H406</f>
        <v>87</v>
      </c>
      <c r="I206" s="57">
        <f>'perkelas 8'!I406</f>
        <v>86</v>
      </c>
      <c r="J206" s="57">
        <f>'perkelas 8'!J406</f>
        <v>80</v>
      </c>
      <c r="K206" s="57">
        <f>'perkelas 8'!K406</f>
        <v>90</v>
      </c>
      <c r="L206" s="57">
        <f>'perkelas 8'!L406</f>
        <v>87</v>
      </c>
      <c r="M206" s="57">
        <f>'perkelas 8'!M406</f>
        <v>95</v>
      </c>
      <c r="N206" s="57">
        <f>'perkelas 8'!N406</f>
        <v>95</v>
      </c>
      <c r="O206" s="57">
        <f>'perkelas 8'!O406</f>
        <v>95</v>
      </c>
      <c r="P206" s="57">
        <f t="shared" si="4"/>
        <v>969</v>
      </c>
      <c r="Q206" s="57">
        <f t="shared" si="5"/>
        <v>88.0909090909091</v>
      </c>
      <c r="R206" s="57">
        <f t="shared" si="6"/>
        <v>4</v>
      </c>
    </row>
    <row r="207" spans="1:18">
      <c r="A207" s="28">
        <v>192</v>
      </c>
      <c r="B207" s="57">
        <f>'perkelas 8'!B407</f>
        <v>17187582</v>
      </c>
      <c r="C207" s="58" t="str">
        <f>'perkelas 8'!C407</f>
        <v>ADITYA AHNAF GHANI</v>
      </c>
      <c r="D207" s="57" t="str">
        <f>'perkelas 8'!D407</f>
        <v>8-G</v>
      </c>
      <c r="E207" s="57">
        <f>'perkelas 8'!E407</f>
        <v>87</v>
      </c>
      <c r="F207" s="57">
        <f>'perkelas 8'!F407</f>
        <v>80</v>
      </c>
      <c r="G207" s="57">
        <f>'perkelas 8'!G407</f>
        <v>78</v>
      </c>
      <c r="H207" s="57">
        <f>'perkelas 8'!H407</f>
        <v>67</v>
      </c>
      <c r="I207" s="57">
        <f>'perkelas 8'!I407</f>
        <v>81</v>
      </c>
      <c r="J207" s="57">
        <f>'perkelas 8'!J407</f>
        <v>79</v>
      </c>
      <c r="K207" s="57">
        <f>'perkelas 8'!K407</f>
        <v>88</v>
      </c>
      <c r="L207" s="57">
        <f>'perkelas 8'!L407</f>
        <v>87</v>
      </c>
      <c r="M207" s="57">
        <f>'perkelas 8'!M407</f>
        <v>83</v>
      </c>
      <c r="N207" s="57">
        <f>'perkelas 8'!N407</f>
        <v>78</v>
      </c>
      <c r="O207" s="57">
        <f>'perkelas 8'!O407</f>
        <v>88</v>
      </c>
      <c r="P207" s="57">
        <f t="shared" si="4"/>
        <v>896</v>
      </c>
      <c r="Q207" s="57">
        <f t="shared" si="5"/>
        <v>81.4545454545455</v>
      </c>
      <c r="R207" s="57">
        <f t="shared" si="6"/>
        <v>22</v>
      </c>
    </row>
    <row r="208" spans="1:18">
      <c r="A208" s="56">
        <v>193</v>
      </c>
      <c r="B208" s="57">
        <f>'perkelas 8'!B408</f>
        <v>17187551</v>
      </c>
      <c r="C208" s="58" t="str">
        <f>'perkelas 8'!C408</f>
        <v>AHMAD FAUZI ASHSHIDDIQI</v>
      </c>
      <c r="D208" s="57" t="str">
        <f>'perkelas 8'!D408</f>
        <v>8-G</v>
      </c>
      <c r="E208" s="57">
        <f>'perkelas 8'!E408</f>
        <v>75</v>
      </c>
      <c r="F208" s="57">
        <f>'perkelas 8'!F408</f>
        <v>77</v>
      </c>
      <c r="G208" s="57">
        <f>'perkelas 8'!G408</f>
        <v>78</v>
      </c>
      <c r="H208" s="57">
        <f>'perkelas 8'!H408</f>
        <v>70</v>
      </c>
      <c r="I208" s="57">
        <f>'perkelas 8'!I408</f>
        <v>85</v>
      </c>
      <c r="J208" s="57">
        <f>'perkelas 8'!J408</f>
        <v>77</v>
      </c>
      <c r="K208" s="57">
        <f>'perkelas 8'!K408</f>
        <v>83</v>
      </c>
      <c r="L208" s="57">
        <f>'perkelas 8'!L408</f>
        <v>80</v>
      </c>
      <c r="M208" s="57">
        <f>'perkelas 8'!M408</f>
        <v>89</v>
      </c>
      <c r="N208" s="57">
        <f>'perkelas 8'!N408</f>
        <v>73</v>
      </c>
      <c r="O208" s="57">
        <f>'perkelas 8'!O408</f>
        <v>88</v>
      </c>
      <c r="P208" s="57">
        <f t="shared" si="4"/>
        <v>875</v>
      </c>
      <c r="Q208" s="57">
        <f t="shared" si="5"/>
        <v>79.5454545454545</v>
      </c>
      <c r="R208" s="57">
        <f t="shared" si="6"/>
        <v>35</v>
      </c>
    </row>
    <row r="209" spans="1:18">
      <c r="A209" s="28">
        <v>194</v>
      </c>
      <c r="B209" s="57">
        <f>'perkelas 8'!B409</f>
        <v>17187710</v>
      </c>
      <c r="C209" s="58" t="str">
        <f>'perkelas 8'!C409</f>
        <v>AHMAD SAEK</v>
      </c>
      <c r="D209" s="57" t="str">
        <f>'perkelas 8'!D409</f>
        <v>8-G</v>
      </c>
      <c r="E209" s="57">
        <f>'perkelas 8'!E409</f>
        <v>78</v>
      </c>
      <c r="F209" s="57">
        <f>'perkelas 8'!F409</f>
        <v>82</v>
      </c>
      <c r="G209" s="57">
        <f>'perkelas 8'!G409</f>
        <v>72</v>
      </c>
      <c r="H209" s="57">
        <f>'perkelas 8'!H409</f>
        <v>67</v>
      </c>
      <c r="I209" s="57">
        <f>'perkelas 8'!I409</f>
        <v>72</v>
      </c>
      <c r="J209" s="57">
        <f>'perkelas 8'!J409</f>
        <v>70</v>
      </c>
      <c r="K209" s="57">
        <f>'perkelas 8'!K409</f>
        <v>85</v>
      </c>
      <c r="L209" s="57">
        <f>'perkelas 8'!L409</f>
        <v>68</v>
      </c>
      <c r="M209" s="57">
        <f>'perkelas 8'!M409</f>
        <v>85</v>
      </c>
      <c r="N209" s="57">
        <f>'perkelas 8'!N409</f>
        <v>81</v>
      </c>
      <c r="O209" s="57">
        <f>'perkelas 8'!O409</f>
        <v>88</v>
      </c>
      <c r="P209" s="57">
        <f t="shared" ref="P209:P237" si="7">SUM(E209:O209)</f>
        <v>848</v>
      </c>
      <c r="Q209" s="57">
        <f t="shared" ref="Q209:Q237" si="8">AVERAGE(E209:O209)</f>
        <v>77.0909090909091</v>
      </c>
      <c r="R209" s="57">
        <f t="shared" ref="R209:R237" si="9">RANK(P209,$P$16:$P$237)</f>
        <v>50</v>
      </c>
    </row>
    <row r="210" spans="1:18">
      <c r="A210" s="56">
        <v>195</v>
      </c>
      <c r="B210" s="57">
        <f>'perkelas 8'!B410</f>
        <v>17187614</v>
      </c>
      <c r="C210" s="58" t="str">
        <f>'perkelas 8'!C410</f>
        <v>AHMAD WAFDA TAJUDDIN</v>
      </c>
      <c r="D210" s="57" t="str">
        <f>'perkelas 8'!D410</f>
        <v>8-G</v>
      </c>
      <c r="E210" s="57">
        <f>'perkelas 8'!E410</f>
        <v>85</v>
      </c>
      <c r="F210" s="57">
        <f>'perkelas 8'!F410</f>
        <v>80</v>
      </c>
      <c r="G210" s="57">
        <f>'perkelas 8'!G410</f>
        <v>83</v>
      </c>
      <c r="H210" s="57">
        <f>'perkelas 8'!H410</f>
        <v>67</v>
      </c>
      <c r="I210" s="57">
        <f>'perkelas 8'!I410</f>
        <v>87</v>
      </c>
      <c r="J210" s="57">
        <f>'perkelas 8'!J410</f>
        <v>79</v>
      </c>
      <c r="K210" s="57">
        <f>'perkelas 8'!K410</f>
        <v>93</v>
      </c>
      <c r="L210" s="57">
        <f>'perkelas 8'!L410</f>
        <v>85</v>
      </c>
      <c r="M210" s="57">
        <f>'perkelas 8'!M410</f>
        <v>87</v>
      </c>
      <c r="N210" s="57">
        <f>'perkelas 8'!N410</f>
        <v>83</v>
      </c>
      <c r="O210" s="57">
        <f>'perkelas 8'!O410</f>
        <v>97</v>
      </c>
      <c r="P210" s="57">
        <f t="shared" si="7"/>
        <v>926</v>
      </c>
      <c r="Q210" s="57">
        <f t="shared" si="8"/>
        <v>84.1818181818182</v>
      </c>
      <c r="R210" s="57">
        <f t="shared" si="9"/>
        <v>9</v>
      </c>
    </row>
    <row r="211" spans="1:18">
      <c r="A211" s="28">
        <v>196</v>
      </c>
      <c r="B211" s="57">
        <f>'perkelas 8'!B411</f>
        <v>17187680</v>
      </c>
      <c r="C211" s="58" t="str">
        <f>'perkelas 8'!C411</f>
        <v>ANITA DWI ASTUTI</v>
      </c>
      <c r="D211" s="57" t="str">
        <f>'perkelas 8'!D411</f>
        <v>8-G</v>
      </c>
      <c r="E211" s="57">
        <f>'perkelas 8'!E411</f>
        <v>83</v>
      </c>
      <c r="F211" s="57">
        <f>'perkelas 8'!F411</f>
        <v>75</v>
      </c>
      <c r="G211" s="57">
        <f>'perkelas 8'!G411</f>
        <v>82</v>
      </c>
      <c r="H211" s="57">
        <f>'perkelas 8'!H411</f>
        <v>57</v>
      </c>
      <c r="I211" s="57">
        <f>'perkelas 8'!I411</f>
        <v>80</v>
      </c>
      <c r="J211" s="57">
        <f>'perkelas 8'!J411</f>
        <v>77</v>
      </c>
      <c r="K211" s="57">
        <f>'perkelas 8'!K411</f>
        <v>88</v>
      </c>
      <c r="L211" s="57">
        <f>'perkelas 8'!L411</f>
        <v>80</v>
      </c>
      <c r="M211" s="57">
        <f>'perkelas 8'!M411</f>
        <v>78</v>
      </c>
      <c r="N211" s="57">
        <f>'perkelas 8'!N411</f>
        <v>78</v>
      </c>
      <c r="O211" s="57">
        <f>'perkelas 8'!O411</f>
        <v>88</v>
      </c>
      <c r="P211" s="57">
        <f t="shared" si="7"/>
        <v>866</v>
      </c>
      <c r="Q211" s="57">
        <f t="shared" si="8"/>
        <v>78.7272727272727</v>
      </c>
      <c r="R211" s="57">
        <f t="shared" si="9"/>
        <v>41</v>
      </c>
    </row>
    <row r="212" spans="1:18">
      <c r="A212" s="56">
        <v>197</v>
      </c>
      <c r="B212" s="57">
        <f>'perkelas 8'!B412</f>
        <v>17187651</v>
      </c>
      <c r="C212" s="58" t="str">
        <f>'perkelas 8'!C412</f>
        <v>AZKA NIDAAN KHOFIA</v>
      </c>
      <c r="D212" s="57" t="str">
        <f>'perkelas 8'!D412</f>
        <v>8-G</v>
      </c>
      <c r="E212" s="57">
        <f>'perkelas 8'!E412</f>
        <v>87</v>
      </c>
      <c r="F212" s="57">
        <f>'perkelas 8'!F412</f>
        <v>80</v>
      </c>
      <c r="G212" s="57">
        <f>'perkelas 8'!G412</f>
        <v>70</v>
      </c>
      <c r="H212" s="57">
        <f>'perkelas 8'!H412</f>
        <v>57</v>
      </c>
      <c r="I212" s="57">
        <f>'perkelas 8'!I412</f>
        <v>74</v>
      </c>
      <c r="J212" s="57">
        <f>'perkelas 8'!J412</f>
        <v>70</v>
      </c>
      <c r="K212" s="57">
        <f>'perkelas 8'!K412</f>
        <v>75</v>
      </c>
      <c r="L212" s="57">
        <f>'perkelas 8'!L412</f>
        <v>75</v>
      </c>
      <c r="M212" s="57">
        <f>'perkelas 8'!M412</f>
        <v>86</v>
      </c>
      <c r="N212" s="57">
        <f>'perkelas 8'!N412</f>
        <v>85</v>
      </c>
      <c r="O212" s="57">
        <f>'perkelas 8'!O412</f>
        <v>95</v>
      </c>
      <c r="P212" s="57">
        <f t="shared" si="7"/>
        <v>854</v>
      </c>
      <c r="Q212" s="57">
        <f t="shared" si="8"/>
        <v>77.6363636363636</v>
      </c>
      <c r="R212" s="57">
        <f t="shared" si="9"/>
        <v>46</v>
      </c>
    </row>
    <row r="213" spans="1:18">
      <c r="A213" s="28">
        <v>198</v>
      </c>
      <c r="B213" s="57">
        <f>'perkelas 8'!B413</f>
        <v>17187652</v>
      </c>
      <c r="C213" s="58" t="str">
        <f>'perkelas 8'!C413</f>
        <v>AZUMA AYU DYAH SUSANTI</v>
      </c>
      <c r="D213" s="57" t="str">
        <f>'perkelas 8'!D413</f>
        <v>8-G</v>
      </c>
      <c r="E213" s="57">
        <f>'perkelas 8'!E413</f>
        <v>75</v>
      </c>
      <c r="F213" s="57">
        <f>'perkelas 8'!F413</f>
        <v>74</v>
      </c>
      <c r="G213" s="57">
        <f>'perkelas 8'!G413</f>
        <v>75</v>
      </c>
      <c r="H213" s="57">
        <f>'perkelas 8'!H413</f>
        <v>68</v>
      </c>
      <c r="I213" s="57">
        <f>'perkelas 8'!I413</f>
        <v>82</v>
      </c>
      <c r="J213" s="57">
        <f>'perkelas 8'!J413</f>
        <v>69</v>
      </c>
      <c r="K213" s="57">
        <f>'perkelas 8'!K413</f>
        <v>83</v>
      </c>
      <c r="L213" s="57">
        <f>'perkelas 8'!L413</f>
        <v>77</v>
      </c>
      <c r="M213" s="57">
        <f>'perkelas 8'!M413</f>
        <v>91</v>
      </c>
      <c r="N213" s="57">
        <f>'perkelas 8'!N413</f>
        <v>82</v>
      </c>
      <c r="O213" s="57">
        <f>'perkelas 8'!O413</f>
        <v>88</v>
      </c>
      <c r="P213" s="57">
        <f t="shared" si="7"/>
        <v>864</v>
      </c>
      <c r="Q213" s="57">
        <f t="shared" si="8"/>
        <v>78.5454545454545</v>
      </c>
      <c r="R213" s="57">
        <f t="shared" si="9"/>
        <v>42</v>
      </c>
    </row>
    <row r="214" spans="1:18">
      <c r="A214" s="56">
        <v>199</v>
      </c>
      <c r="B214" s="57">
        <f>'perkelas 8'!B414</f>
        <v>17187653</v>
      </c>
      <c r="C214" s="58" t="str">
        <f>'perkelas 8'!C414</f>
        <v>BAYU LESMANA PUTRA</v>
      </c>
      <c r="D214" s="57" t="str">
        <f>'perkelas 8'!D414</f>
        <v>8-G</v>
      </c>
      <c r="E214" s="57">
        <f>'perkelas 8'!E414</f>
        <v>80</v>
      </c>
      <c r="F214" s="57">
        <f>'perkelas 8'!F414</f>
        <v>80</v>
      </c>
      <c r="G214" s="57">
        <f>'perkelas 8'!G414</f>
        <v>75</v>
      </c>
      <c r="H214" s="57">
        <f>'perkelas 8'!H414</f>
        <v>55</v>
      </c>
      <c r="I214" s="57">
        <f>'perkelas 8'!I414</f>
        <v>69</v>
      </c>
      <c r="J214" s="57">
        <f>'perkelas 8'!J414</f>
        <v>75</v>
      </c>
      <c r="K214" s="57">
        <f>'perkelas 8'!K414</f>
        <v>83</v>
      </c>
      <c r="L214" s="57">
        <f>'perkelas 8'!L414</f>
        <v>73</v>
      </c>
      <c r="M214" s="57">
        <f>'perkelas 8'!M414</f>
        <v>81</v>
      </c>
      <c r="N214" s="57">
        <f>'perkelas 8'!N414</f>
        <v>77</v>
      </c>
      <c r="O214" s="57">
        <f>'perkelas 8'!O414</f>
        <v>90</v>
      </c>
      <c r="P214" s="57">
        <f t="shared" si="7"/>
        <v>838</v>
      </c>
      <c r="Q214" s="57">
        <f t="shared" si="8"/>
        <v>76.1818181818182</v>
      </c>
      <c r="R214" s="57">
        <f t="shared" si="9"/>
        <v>59</v>
      </c>
    </row>
    <row r="215" spans="1:18">
      <c r="A215" s="28">
        <v>200</v>
      </c>
      <c r="B215" s="57">
        <f>'perkelas 8'!B415</f>
        <v>17187530</v>
      </c>
      <c r="C215" s="58" t="str">
        <f>'perkelas 8'!C415</f>
        <v>FIRYAL ADIIBAH AL WAFA</v>
      </c>
      <c r="D215" s="57" t="str">
        <f>'perkelas 8'!D415</f>
        <v>8-G</v>
      </c>
      <c r="E215" s="57">
        <f>'perkelas 8'!E415</f>
        <v>73</v>
      </c>
      <c r="F215" s="57">
        <f>'perkelas 8'!F415</f>
        <v>90</v>
      </c>
      <c r="G215" s="57">
        <f>'perkelas 8'!G415</f>
        <v>82</v>
      </c>
      <c r="H215" s="57">
        <f>'perkelas 8'!H415</f>
        <v>83</v>
      </c>
      <c r="I215" s="57">
        <f>'perkelas 8'!I415</f>
        <v>80</v>
      </c>
      <c r="J215" s="57">
        <f>'perkelas 8'!J415</f>
        <v>67</v>
      </c>
      <c r="K215" s="57">
        <f>'perkelas 8'!K415</f>
        <v>90</v>
      </c>
      <c r="L215" s="57">
        <f>'perkelas 8'!L415</f>
        <v>67</v>
      </c>
      <c r="M215" s="57">
        <f>'perkelas 8'!M415</f>
        <v>75</v>
      </c>
      <c r="N215" s="57">
        <f>'perkelas 8'!N415</f>
        <v>93</v>
      </c>
      <c r="O215" s="57">
        <f>'perkelas 8'!O415</f>
        <v>97</v>
      </c>
      <c r="P215" s="57">
        <f t="shared" si="7"/>
        <v>897</v>
      </c>
      <c r="Q215" s="57">
        <f t="shared" si="8"/>
        <v>81.5454545454545</v>
      </c>
      <c r="R215" s="57">
        <f t="shared" si="9"/>
        <v>20</v>
      </c>
    </row>
    <row r="216" spans="1:18">
      <c r="A216" s="56">
        <v>201</v>
      </c>
      <c r="B216" s="57">
        <f>'perkelas 8'!B416</f>
        <v>17187658</v>
      </c>
      <c r="C216" s="58" t="str">
        <f>'perkelas 8'!C416</f>
        <v>IKA LUTFIYANTI</v>
      </c>
      <c r="D216" s="57" t="str">
        <f>'perkelas 8'!D416</f>
        <v>8-G</v>
      </c>
      <c r="E216" s="57">
        <f>'perkelas 8'!E416</f>
        <v>90</v>
      </c>
      <c r="F216" s="57">
        <f>'perkelas 8'!F416</f>
        <v>92</v>
      </c>
      <c r="G216" s="57">
        <f>'perkelas 8'!G416</f>
        <v>83</v>
      </c>
      <c r="H216" s="57">
        <f>'perkelas 8'!H416</f>
        <v>65</v>
      </c>
      <c r="I216" s="57">
        <f>'perkelas 8'!I416</f>
        <v>77</v>
      </c>
      <c r="J216" s="57">
        <f>'perkelas 8'!J416</f>
        <v>75</v>
      </c>
      <c r="K216" s="57">
        <f>'perkelas 8'!K416</f>
        <v>93</v>
      </c>
      <c r="L216" s="57">
        <f>'perkelas 8'!L416</f>
        <v>87</v>
      </c>
      <c r="M216" s="57">
        <f>'perkelas 8'!M416</f>
        <v>91</v>
      </c>
      <c r="N216" s="57">
        <f>'perkelas 8'!N416</f>
        <v>93</v>
      </c>
      <c r="O216" s="57">
        <f>'perkelas 8'!O416</f>
        <v>100</v>
      </c>
      <c r="P216" s="57">
        <f t="shared" si="7"/>
        <v>946</v>
      </c>
      <c r="Q216" s="57">
        <f t="shared" si="8"/>
        <v>86</v>
      </c>
      <c r="R216" s="57">
        <f t="shared" si="9"/>
        <v>7</v>
      </c>
    </row>
    <row r="217" spans="1:18">
      <c r="A217" s="28">
        <v>202</v>
      </c>
      <c r="B217" s="57">
        <f>'perkelas 8'!B417</f>
        <v>17187723</v>
      </c>
      <c r="C217" s="58" t="str">
        <f>'perkelas 8'!C417</f>
        <v>IRMA NANDA SARI</v>
      </c>
      <c r="D217" s="57" t="str">
        <f>'perkelas 8'!D417</f>
        <v>8-G</v>
      </c>
      <c r="E217" s="57">
        <f>'perkelas 8'!E417</f>
        <v>88</v>
      </c>
      <c r="F217" s="57">
        <f>'perkelas 8'!F417</f>
        <v>80</v>
      </c>
      <c r="G217" s="57">
        <f>'perkelas 8'!G417</f>
        <v>78</v>
      </c>
      <c r="H217" s="57">
        <f>'perkelas 8'!H417</f>
        <v>53</v>
      </c>
      <c r="I217" s="57">
        <f>'perkelas 8'!I417</f>
        <v>62</v>
      </c>
      <c r="J217" s="57">
        <f>'perkelas 8'!J417</f>
        <v>65</v>
      </c>
      <c r="K217" s="57">
        <f>'perkelas 8'!K417</f>
        <v>65</v>
      </c>
      <c r="L217" s="57">
        <f>'perkelas 8'!L417</f>
        <v>87</v>
      </c>
      <c r="M217" s="57">
        <f>'perkelas 8'!M417</f>
        <v>78</v>
      </c>
      <c r="N217" s="57">
        <f>'perkelas 8'!N417</f>
        <v>80</v>
      </c>
      <c r="O217" s="57">
        <f>'perkelas 8'!O417</f>
        <v>93</v>
      </c>
      <c r="P217" s="57">
        <f t="shared" si="7"/>
        <v>829</v>
      </c>
      <c r="Q217" s="57">
        <f t="shared" si="8"/>
        <v>75.3636363636364</v>
      </c>
      <c r="R217" s="57">
        <f t="shared" si="9"/>
        <v>63</v>
      </c>
    </row>
    <row r="218" spans="1:18">
      <c r="A218" s="56">
        <v>203</v>
      </c>
      <c r="B218" s="57">
        <f>'perkelas 8'!B418</f>
        <v>17187661</v>
      </c>
      <c r="C218" s="58" t="str">
        <f>'perkelas 8'!C418</f>
        <v>KAYLA AURA SABINA</v>
      </c>
      <c r="D218" s="57" t="str">
        <f>'perkelas 8'!D418</f>
        <v>8-G</v>
      </c>
      <c r="E218" s="57">
        <f>'perkelas 8'!E418</f>
        <v>83</v>
      </c>
      <c r="F218" s="57">
        <f>'perkelas 8'!F418</f>
        <v>74</v>
      </c>
      <c r="G218" s="57">
        <f>'perkelas 8'!G418</f>
        <v>77</v>
      </c>
      <c r="H218" s="57">
        <f>'perkelas 8'!H418</f>
        <v>62</v>
      </c>
      <c r="I218" s="57">
        <f>'perkelas 8'!I418</f>
        <v>71</v>
      </c>
      <c r="J218" s="57">
        <f>'perkelas 8'!J418</f>
        <v>64</v>
      </c>
      <c r="K218" s="57">
        <f>'perkelas 8'!K418</f>
        <v>77</v>
      </c>
      <c r="L218" s="57">
        <f>'perkelas 8'!L418</f>
        <v>80</v>
      </c>
      <c r="M218" s="57">
        <f>'perkelas 8'!M418</f>
        <v>79</v>
      </c>
      <c r="N218" s="57">
        <f>'perkelas 8'!N418</f>
        <v>70</v>
      </c>
      <c r="O218" s="57">
        <f>'perkelas 8'!O418</f>
        <v>88</v>
      </c>
      <c r="P218" s="57">
        <f t="shared" si="7"/>
        <v>825</v>
      </c>
      <c r="Q218" s="57">
        <f t="shared" si="8"/>
        <v>75</v>
      </c>
      <c r="R218" s="57">
        <f t="shared" si="9"/>
        <v>66</v>
      </c>
    </row>
    <row r="219" spans="1:18">
      <c r="A219" s="28">
        <v>204</v>
      </c>
      <c r="B219" s="57">
        <f>'perkelas 8'!B419</f>
        <v>17187694</v>
      </c>
      <c r="C219" s="58" t="str">
        <f>'perkelas 8'!C419</f>
        <v>LINDA SALMIA</v>
      </c>
      <c r="D219" s="57" t="str">
        <f>'perkelas 8'!D419</f>
        <v>8-G</v>
      </c>
      <c r="E219" s="57">
        <f>'perkelas 8'!E419</f>
        <v>87</v>
      </c>
      <c r="F219" s="57">
        <f>'perkelas 8'!F419</f>
        <v>80</v>
      </c>
      <c r="G219" s="57">
        <f>'perkelas 8'!G419</f>
        <v>83</v>
      </c>
      <c r="H219" s="57">
        <f>'perkelas 8'!H419</f>
        <v>50</v>
      </c>
      <c r="I219" s="57">
        <f>'perkelas 8'!I419</f>
        <v>78</v>
      </c>
      <c r="J219" s="57">
        <f>'perkelas 8'!J419</f>
        <v>79</v>
      </c>
      <c r="K219" s="57">
        <f>'perkelas 8'!K419</f>
        <v>90</v>
      </c>
      <c r="L219" s="57">
        <f>'perkelas 8'!L419</f>
        <v>73</v>
      </c>
      <c r="M219" s="57">
        <f>'perkelas 8'!M419</f>
        <v>79</v>
      </c>
      <c r="N219" s="57">
        <f>'perkelas 8'!N419</f>
        <v>86</v>
      </c>
      <c r="O219" s="57">
        <f>'perkelas 8'!O419</f>
        <v>90</v>
      </c>
      <c r="P219" s="57">
        <f t="shared" si="7"/>
        <v>875</v>
      </c>
      <c r="Q219" s="57">
        <f t="shared" si="8"/>
        <v>79.5454545454545</v>
      </c>
      <c r="R219" s="57">
        <f t="shared" si="9"/>
        <v>35</v>
      </c>
    </row>
    <row r="220" spans="1:18">
      <c r="A220" s="56">
        <v>205</v>
      </c>
      <c r="B220" s="57">
        <f>'perkelas 8'!B420</f>
        <v>17187531</v>
      </c>
      <c r="C220" s="58" t="str">
        <f>'perkelas 8'!C420</f>
        <v>M.YUSUF RIYADI</v>
      </c>
      <c r="D220" s="57" t="str">
        <f>'perkelas 8'!D420</f>
        <v>8-G</v>
      </c>
      <c r="E220" s="57">
        <f>'perkelas 8'!E420</f>
        <v>90</v>
      </c>
      <c r="F220" s="57">
        <f>'perkelas 8'!F420</f>
        <v>89</v>
      </c>
      <c r="G220" s="57">
        <f>'perkelas 8'!G420</f>
        <v>88</v>
      </c>
      <c r="H220" s="57">
        <f>'perkelas 8'!H420</f>
        <v>92</v>
      </c>
      <c r="I220" s="57">
        <f>'perkelas 8'!I420</f>
        <v>98</v>
      </c>
      <c r="J220" s="57">
        <f>'perkelas 8'!J420</f>
        <v>87</v>
      </c>
      <c r="K220" s="57">
        <f>'perkelas 8'!K420</f>
        <v>95</v>
      </c>
      <c r="L220" s="57">
        <f>'perkelas 8'!L420</f>
        <v>92</v>
      </c>
      <c r="M220" s="57">
        <f>'perkelas 8'!M420</f>
        <v>91</v>
      </c>
      <c r="N220" s="57">
        <f>'perkelas 8'!N420</f>
        <v>86</v>
      </c>
      <c r="O220" s="57">
        <f>'perkelas 8'!O420</f>
        <v>98</v>
      </c>
      <c r="P220" s="57">
        <f t="shared" si="7"/>
        <v>1006</v>
      </c>
      <c r="Q220" s="57">
        <f t="shared" si="8"/>
        <v>91.4545454545455</v>
      </c>
      <c r="R220" s="57">
        <f t="shared" si="9"/>
        <v>1</v>
      </c>
    </row>
    <row r="221" spans="1:18">
      <c r="A221" s="28">
        <v>206</v>
      </c>
      <c r="B221" s="57">
        <f>'perkelas 8'!B421</f>
        <v>17187565</v>
      </c>
      <c r="C221" s="58" t="str">
        <f>'perkelas 8'!C421</f>
        <v>MUBAYYINAH</v>
      </c>
      <c r="D221" s="57" t="str">
        <f>'perkelas 8'!D421</f>
        <v>8-G</v>
      </c>
      <c r="E221" s="57">
        <f>'perkelas 8'!E421</f>
        <v>88</v>
      </c>
      <c r="F221" s="57">
        <f>'perkelas 8'!F421</f>
        <v>79</v>
      </c>
      <c r="G221" s="57">
        <f>'perkelas 8'!G421</f>
        <v>93</v>
      </c>
      <c r="H221" s="57">
        <f>'perkelas 8'!H421</f>
        <v>57</v>
      </c>
      <c r="I221" s="57">
        <f>'perkelas 8'!I421</f>
        <v>76</v>
      </c>
      <c r="J221" s="57">
        <f>'perkelas 8'!J421</f>
        <v>79</v>
      </c>
      <c r="K221" s="57">
        <f>'perkelas 8'!K421</f>
        <v>90</v>
      </c>
      <c r="L221" s="57">
        <f>'perkelas 8'!L421</f>
        <v>82</v>
      </c>
      <c r="M221" s="57">
        <f>'perkelas 8'!M421</f>
        <v>83</v>
      </c>
      <c r="N221" s="57">
        <f>'perkelas 8'!N421</f>
        <v>87</v>
      </c>
      <c r="O221" s="57">
        <f>'perkelas 8'!O421</f>
        <v>93</v>
      </c>
      <c r="P221" s="57">
        <f t="shared" si="7"/>
        <v>907</v>
      </c>
      <c r="Q221" s="57">
        <f t="shared" si="8"/>
        <v>82.4545454545455</v>
      </c>
      <c r="R221" s="57">
        <f t="shared" si="9"/>
        <v>16</v>
      </c>
    </row>
    <row r="222" spans="1:18">
      <c r="A222" s="56">
        <v>207</v>
      </c>
      <c r="B222" s="57">
        <f>'perkelas 8'!B422</f>
        <v>17187566</v>
      </c>
      <c r="C222" s="58" t="str">
        <f>'perkelas 8'!C422</f>
        <v>MUHAMMAD DANI ABDUROUF</v>
      </c>
      <c r="D222" s="57" t="str">
        <f>'perkelas 8'!D422</f>
        <v>8-G</v>
      </c>
      <c r="E222" s="57">
        <f>'perkelas 8'!E422</f>
        <v>72</v>
      </c>
      <c r="F222" s="57">
        <f>'perkelas 8'!F422</f>
        <v>79</v>
      </c>
      <c r="G222" s="57">
        <f>'perkelas 8'!G422</f>
        <v>70</v>
      </c>
      <c r="H222" s="57">
        <f>'perkelas 8'!H422</f>
        <v>48</v>
      </c>
      <c r="I222" s="57">
        <f>'perkelas 8'!I422</f>
        <v>68</v>
      </c>
      <c r="J222" s="57">
        <f>'perkelas 8'!J422</f>
        <v>72</v>
      </c>
      <c r="K222" s="57">
        <f>'perkelas 8'!K422</f>
        <v>85</v>
      </c>
      <c r="L222" s="57">
        <f>'perkelas 8'!L422</f>
        <v>78</v>
      </c>
      <c r="M222" s="57">
        <f>'perkelas 8'!M422</f>
        <v>87</v>
      </c>
      <c r="N222" s="57">
        <f>'perkelas 8'!N422</f>
        <v>78</v>
      </c>
      <c r="O222" s="57">
        <f>'perkelas 8'!O422</f>
        <v>75</v>
      </c>
      <c r="P222" s="57">
        <f t="shared" si="7"/>
        <v>812</v>
      </c>
      <c r="Q222" s="57">
        <f t="shared" si="8"/>
        <v>73.8181818181818</v>
      </c>
      <c r="R222" s="57">
        <f t="shared" si="9"/>
        <v>72</v>
      </c>
    </row>
    <row r="223" spans="1:18">
      <c r="A223" s="28">
        <v>208</v>
      </c>
      <c r="B223" s="57">
        <f>'perkelas 8'!B423</f>
        <v>17187567</v>
      </c>
      <c r="C223" s="58" t="str">
        <f>'perkelas 8'!C423</f>
        <v>MUHAMMAD IRFAN</v>
      </c>
      <c r="D223" s="57" t="str">
        <f>'perkelas 8'!D423</f>
        <v>8-G</v>
      </c>
      <c r="E223" s="57">
        <f>'perkelas 8'!E423</f>
        <v>83</v>
      </c>
      <c r="F223" s="57">
        <f>'perkelas 8'!F423</f>
        <v>90</v>
      </c>
      <c r="G223" s="57">
        <f>'perkelas 8'!G423</f>
        <v>75</v>
      </c>
      <c r="H223" s="57">
        <f>'perkelas 8'!H423</f>
        <v>68</v>
      </c>
      <c r="I223" s="57">
        <f>'perkelas 8'!I423</f>
        <v>83</v>
      </c>
      <c r="J223" s="57">
        <f>'perkelas 8'!J423</f>
        <v>74</v>
      </c>
      <c r="K223" s="57">
        <f>'perkelas 8'!K423</f>
        <v>97</v>
      </c>
      <c r="L223" s="57">
        <f>'perkelas 8'!L423</f>
        <v>78</v>
      </c>
      <c r="M223" s="57">
        <f>'perkelas 8'!M423</f>
        <v>93</v>
      </c>
      <c r="N223" s="57">
        <f>'perkelas 8'!N423</f>
        <v>85</v>
      </c>
      <c r="O223" s="57">
        <f>'perkelas 8'!O423</f>
        <v>92</v>
      </c>
      <c r="P223" s="57">
        <f t="shared" si="7"/>
        <v>918</v>
      </c>
      <c r="Q223" s="57">
        <f t="shared" si="8"/>
        <v>83.4545454545455</v>
      </c>
      <c r="R223" s="57">
        <f t="shared" si="9"/>
        <v>12</v>
      </c>
    </row>
    <row r="224" spans="1:18">
      <c r="A224" s="56">
        <v>209</v>
      </c>
      <c r="B224" s="57">
        <f>'perkelas 8'!B424</f>
        <v>17187665</v>
      </c>
      <c r="C224" s="58" t="str">
        <f>'perkelas 8'!C424</f>
        <v>MUHAMMAD IRFAN IRSYAD</v>
      </c>
      <c r="D224" s="57" t="str">
        <f>'perkelas 8'!D424</f>
        <v>8-G</v>
      </c>
      <c r="E224" s="57">
        <f>'perkelas 8'!E424</f>
        <v>92</v>
      </c>
      <c r="F224" s="57">
        <f>'perkelas 8'!F424</f>
        <v>85</v>
      </c>
      <c r="G224" s="57">
        <f>'perkelas 8'!G424</f>
        <v>88</v>
      </c>
      <c r="H224" s="57">
        <f>'perkelas 8'!H424</f>
        <v>80</v>
      </c>
      <c r="I224" s="57">
        <f>'perkelas 8'!I424</f>
        <v>95</v>
      </c>
      <c r="J224" s="57">
        <f>'perkelas 8'!J424</f>
        <v>87</v>
      </c>
      <c r="K224" s="57">
        <f>'perkelas 8'!K424</f>
        <v>95</v>
      </c>
      <c r="L224" s="57">
        <f>'perkelas 8'!L424</f>
        <v>88</v>
      </c>
      <c r="M224" s="57">
        <f>'perkelas 8'!M424</f>
        <v>93</v>
      </c>
      <c r="N224" s="57">
        <f>'perkelas 8'!N424</f>
        <v>85</v>
      </c>
      <c r="O224" s="57">
        <f>'perkelas 8'!O424</f>
        <v>97</v>
      </c>
      <c r="P224" s="57">
        <f t="shared" si="7"/>
        <v>985</v>
      </c>
      <c r="Q224" s="57">
        <f t="shared" si="8"/>
        <v>89.5454545454545</v>
      </c>
      <c r="R224" s="57">
        <f t="shared" si="9"/>
        <v>2</v>
      </c>
    </row>
    <row r="225" spans="1:18">
      <c r="A225" s="28">
        <v>210</v>
      </c>
      <c r="B225" s="57">
        <f>'perkelas 8'!B425</f>
        <v>17187666</v>
      </c>
      <c r="C225" s="58" t="str">
        <f>'perkelas 8'!C425</f>
        <v>NANDA SALWA FLOHRIDA</v>
      </c>
      <c r="D225" s="57" t="str">
        <f>'perkelas 8'!D425</f>
        <v>8-G</v>
      </c>
      <c r="E225" s="57">
        <f>'perkelas 8'!E425</f>
        <v>83</v>
      </c>
      <c r="F225" s="57">
        <f>'perkelas 8'!F425</f>
        <v>89</v>
      </c>
      <c r="G225" s="57">
        <f>'perkelas 8'!G425</f>
        <v>75</v>
      </c>
      <c r="H225" s="57">
        <f>'perkelas 8'!H425</f>
        <v>60</v>
      </c>
      <c r="I225" s="57">
        <f>'perkelas 8'!I425</f>
        <v>80</v>
      </c>
      <c r="J225" s="57">
        <f>'perkelas 8'!J425</f>
        <v>74</v>
      </c>
      <c r="K225" s="57">
        <f>'perkelas 8'!K425</f>
        <v>85</v>
      </c>
      <c r="L225" s="57">
        <f>'perkelas 8'!L425</f>
        <v>82</v>
      </c>
      <c r="M225" s="57">
        <f>'perkelas 8'!M425</f>
        <v>79</v>
      </c>
      <c r="N225" s="57">
        <f>'perkelas 8'!N425</f>
        <v>81</v>
      </c>
      <c r="O225" s="57">
        <f>'perkelas 8'!O425</f>
        <v>92</v>
      </c>
      <c r="P225" s="57">
        <f t="shared" si="7"/>
        <v>880</v>
      </c>
      <c r="Q225" s="57">
        <f t="shared" si="8"/>
        <v>80</v>
      </c>
      <c r="R225" s="57">
        <f t="shared" si="9"/>
        <v>31</v>
      </c>
    </row>
    <row r="226" spans="1:18">
      <c r="A226" s="56">
        <v>211</v>
      </c>
      <c r="B226" s="57">
        <f>'perkelas 8'!B426</f>
        <v>17187667</v>
      </c>
      <c r="C226" s="58" t="str">
        <f>'perkelas 8'!C426</f>
        <v>NELLA AFISTISYA TANASA</v>
      </c>
      <c r="D226" s="57" t="str">
        <f>'perkelas 8'!D426</f>
        <v>8-G</v>
      </c>
      <c r="E226" s="57">
        <f>'perkelas 8'!E426</f>
        <v>82</v>
      </c>
      <c r="F226" s="57">
        <f>'perkelas 8'!F426</f>
        <v>87</v>
      </c>
      <c r="G226" s="57">
        <f>'perkelas 8'!G426</f>
        <v>83</v>
      </c>
      <c r="H226" s="57">
        <f>'perkelas 8'!H426</f>
        <v>63</v>
      </c>
      <c r="I226" s="57">
        <f>'perkelas 8'!I426</f>
        <v>83</v>
      </c>
      <c r="J226" s="57">
        <f>'perkelas 8'!J426</f>
        <v>79</v>
      </c>
      <c r="K226" s="57">
        <f>'perkelas 8'!K426</f>
        <v>85</v>
      </c>
      <c r="L226" s="57">
        <f>'perkelas 8'!L426</f>
        <v>87</v>
      </c>
      <c r="M226" s="57">
        <f>'perkelas 8'!M426</f>
        <v>85</v>
      </c>
      <c r="N226" s="57">
        <f>'perkelas 8'!N426</f>
        <v>83</v>
      </c>
      <c r="O226" s="57">
        <f>'perkelas 8'!O426</f>
        <v>97</v>
      </c>
      <c r="P226" s="57">
        <f t="shared" si="7"/>
        <v>914</v>
      </c>
      <c r="Q226" s="57">
        <f t="shared" si="8"/>
        <v>83.0909090909091</v>
      </c>
      <c r="R226" s="57">
        <f t="shared" si="9"/>
        <v>13</v>
      </c>
    </row>
    <row r="227" spans="1:18">
      <c r="A227" s="28">
        <v>212</v>
      </c>
      <c r="B227" s="57">
        <f>'perkelas 8'!B427</f>
        <v>17187735</v>
      </c>
      <c r="C227" s="58" t="str">
        <f>'perkelas 8'!C427</f>
        <v>NICOLA DWI VAN SAID</v>
      </c>
      <c r="D227" s="57" t="str">
        <f>'perkelas 8'!D427</f>
        <v>8-G</v>
      </c>
      <c r="E227" s="57">
        <f>'perkelas 8'!E427</f>
        <v>83</v>
      </c>
      <c r="F227" s="57">
        <f>'perkelas 8'!F427</f>
        <v>77</v>
      </c>
      <c r="G227" s="57">
        <f>'perkelas 8'!G427</f>
        <v>72</v>
      </c>
      <c r="H227" s="57">
        <f>'perkelas 8'!H427</f>
        <v>50</v>
      </c>
      <c r="I227" s="57">
        <f>'perkelas 8'!I427</f>
        <v>80</v>
      </c>
      <c r="J227" s="57">
        <f>'perkelas 8'!J427</f>
        <v>72</v>
      </c>
      <c r="K227" s="57">
        <f>'perkelas 8'!K427</f>
        <v>90</v>
      </c>
      <c r="L227" s="57">
        <f>'perkelas 8'!L427</f>
        <v>70</v>
      </c>
      <c r="M227" s="57">
        <f>'perkelas 8'!M427</f>
        <v>79</v>
      </c>
      <c r="N227" s="57">
        <f>'perkelas 8'!N427</f>
        <v>81</v>
      </c>
      <c r="O227" s="57">
        <f>'perkelas 8'!O427</f>
        <v>93</v>
      </c>
      <c r="P227" s="57">
        <f t="shared" si="7"/>
        <v>847</v>
      </c>
      <c r="Q227" s="57">
        <f t="shared" si="8"/>
        <v>77</v>
      </c>
      <c r="R227" s="57">
        <f t="shared" si="9"/>
        <v>53</v>
      </c>
    </row>
    <row r="228" spans="1:18">
      <c r="A228" s="56">
        <v>213</v>
      </c>
      <c r="B228" s="57">
        <f>'perkelas 8'!B428</f>
        <v>17187539</v>
      </c>
      <c r="C228" s="58" t="str">
        <f>'perkelas 8'!C428</f>
        <v>NIHAYATUS SA'ADAH</v>
      </c>
      <c r="D228" s="57" t="str">
        <f>'perkelas 8'!D428</f>
        <v>8-G</v>
      </c>
      <c r="E228" s="57">
        <f>'perkelas 8'!E428</f>
        <v>83</v>
      </c>
      <c r="F228" s="57">
        <f>'perkelas 8'!F428</f>
        <v>79</v>
      </c>
      <c r="G228" s="57">
        <f>'perkelas 8'!G428</f>
        <v>78</v>
      </c>
      <c r="H228" s="57">
        <f>'perkelas 8'!H428</f>
        <v>57</v>
      </c>
      <c r="I228" s="57">
        <f>'perkelas 8'!I428</f>
        <v>67</v>
      </c>
      <c r="J228" s="57">
        <f>'perkelas 8'!J428</f>
        <v>69</v>
      </c>
      <c r="K228" s="57">
        <f>'perkelas 8'!K428</f>
        <v>93</v>
      </c>
      <c r="L228" s="57">
        <f>'perkelas 8'!L428</f>
        <v>85</v>
      </c>
      <c r="M228" s="57">
        <f>'perkelas 8'!M428</f>
        <v>89</v>
      </c>
      <c r="N228" s="57">
        <f>'perkelas 8'!N428</f>
        <v>83</v>
      </c>
      <c r="O228" s="57">
        <f>'perkelas 8'!O428</f>
        <v>97</v>
      </c>
      <c r="P228" s="57">
        <f t="shared" si="7"/>
        <v>880</v>
      </c>
      <c r="Q228" s="57">
        <f t="shared" si="8"/>
        <v>80</v>
      </c>
      <c r="R228" s="57">
        <f t="shared" si="9"/>
        <v>31</v>
      </c>
    </row>
    <row r="229" spans="1:18">
      <c r="A229" s="28">
        <v>214</v>
      </c>
      <c r="B229" s="57">
        <f>'perkelas 8'!B429</f>
        <v>17187637</v>
      </c>
      <c r="C229" s="58" t="str">
        <f>'perkelas 8'!C429</f>
        <v>NIKITA APRILIA</v>
      </c>
      <c r="D229" s="57" t="str">
        <f>'perkelas 8'!D429</f>
        <v>8-G</v>
      </c>
      <c r="E229" s="57">
        <f>'perkelas 8'!E429</f>
        <v>90</v>
      </c>
      <c r="F229" s="57">
        <f>'perkelas 8'!F429</f>
        <v>80</v>
      </c>
      <c r="G229" s="57">
        <f>'perkelas 8'!G429</f>
        <v>72</v>
      </c>
      <c r="H229" s="57">
        <f>'perkelas 8'!H429</f>
        <v>47</v>
      </c>
      <c r="I229" s="57">
        <f>'perkelas 8'!I429</f>
        <v>74</v>
      </c>
      <c r="J229" s="57">
        <f>'perkelas 8'!J429</f>
        <v>59</v>
      </c>
      <c r="K229" s="57">
        <f>'perkelas 8'!K429</f>
        <v>82</v>
      </c>
      <c r="L229" s="57">
        <f>'perkelas 8'!L429</f>
        <v>92</v>
      </c>
      <c r="M229" s="57">
        <f>'perkelas 8'!M429</f>
        <v>85</v>
      </c>
      <c r="N229" s="57">
        <f>'perkelas 8'!N429</f>
        <v>85</v>
      </c>
      <c r="O229" s="57">
        <f>'perkelas 8'!O429</f>
        <v>98</v>
      </c>
      <c r="P229" s="57">
        <f t="shared" si="7"/>
        <v>864</v>
      </c>
      <c r="Q229" s="57">
        <f t="shared" si="8"/>
        <v>78.5454545454545</v>
      </c>
      <c r="R229" s="57">
        <f t="shared" si="9"/>
        <v>42</v>
      </c>
    </row>
    <row r="230" spans="1:18">
      <c r="A230" s="56">
        <v>215</v>
      </c>
      <c r="B230" s="57">
        <f>'perkelas 8'!B430</f>
        <v>17187736</v>
      </c>
      <c r="C230" s="58" t="str">
        <f>'perkelas 8'!C430</f>
        <v>NI'MATUZZAHRO</v>
      </c>
      <c r="D230" s="57" t="str">
        <f>'perkelas 8'!D430</f>
        <v>8-G</v>
      </c>
      <c r="E230" s="57">
        <f>'perkelas 8'!E430</f>
        <v>78</v>
      </c>
      <c r="F230" s="57">
        <f>'perkelas 8'!F430</f>
        <v>79</v>
      </c>
      <c r="G230" s="57">
        <f>'perkelas 8'!G430</f>
        <v>85</v>
      </c>
      <c r="H230" s="57">
        <f>'perkelas 8'!H430</f>
        <v>72</v>
      </c>
      <c r="I230" s="57">
        <f>'perkelas 8'!I430</f>
        <v>69</v>
      </c>
      <c r="J230" s="57">
        <f>'perkelas 8'!J430</f>
        <v>64</v>
      </c>
      <c r="K230" s="57">
        <f>'perkelas 8'!K430</f>
        <v>90</v>
      </c>
      <c r="L230" s="57">
        <f>'perkelas 8'!L430</f>
        <v>82</v>
      </c>
      <c r="M230" s="57">
        <f>'perkelas 8'!M430</f>
        <v>81</v>
      </c>
      <c r="N230" s="57">
        <f>'perkelas 8'!N430</f>
        <v>76</v>
      </c>
      <c r="O230" s="57">
        <f>'perkelas 8'!O430</f>
        <v>87</v>
      </c>
      <c r="P230" s="57">
        <f t="shared" si="7"/>
        <v>863</v>
      </c>
      <c r="Q230" s="57">
        <f t="shared" si="8"/>
        <v>78.4545454545455</v>
      </c>
      <c r="R230" s="57">
        <f t="shared" si="9"/>
        <v>44</v>
      </c>
    </row>
    <row r="231" spans="1:18">
      <c r="A231" s="28">
        <v>216</v>
      </c>
      <c r="B231" s="57">
        <f>'perkelas 8'!B431</f>
        <v>17187571</v>
      </c>
      <c r="C231" s="58" t="str">
        <f>'perkelas 8'!C431</f>
        <v>NUR LAILA FADHILAH</v>
      </c>
      <c r="D231" s="57" t="str">
        <f>'perkelas 8'!D431</f>
        <v>8-G</v>
      </c>
      <c r="E231" s="57">
        <f>'perkelas 8'!E431</f>
        <v>88</v>
      </c>
      <c r="F231" s="57">
        <f>'perkelas 8'!F431</f>
        <v>98</v>
      </c>
      <c r="G231" s="57">
        <f>'perkelas 8'!G431</f>
        <v>85</v>
      </c>
      <c r="H231" s="57">
        <f>'perkelas 8'!H431</f>
        <v>93</v>
      </c>
      <c r="I231" s="57">
        <f>'perkelas 8'!I431</f>
        <v>67</v>
      </c>
      <c r="J231" s="57">
        <f>'perkelas 8'!J431</f>
        <v>82</v>
      </c>
      <c r="K231" s="57">
        <f>'perkelas 8'!K431</f>
        <v>90</v>
      </c>
      <c r="L231" s="57">
        <f>'perkelas 8'!L431</f>
        <v>82</v>
      </c>
      <c r="M231" s="57">
        <f>'perkelas 8'!M431</f>
        <v>89</v>
      </c>
      <c r="N231" s="57">
        <f>'perkelas 8'!N431</f>
        <v>88</v>
      </c>
      <c r="O231" s="57">
        <f>'perkelas 8'!O431</f>
        <v>98</v>
      </c>
      <c r="P231" s="57">
        <f t="shared" si="7"/>
        <v>960</v>
      </c>
      <c r="Q231" s="57">
        <f t="shared" si="8"/>
        <v>87.2727272727273</v>
      </c>
      <c r="R231" s="57">
        <f t="shared" si="9"/>
        <v>6</v>
      </c>
    </row>
    <row r="232" spans="1:18">
      <c r="A232" s="56">
        <v>217</v>
      </c>
      <c r="B232" s="57">
        <f>'perkelas 8'!B432</f>
        <v>17187609</v>
      </c>
      <c r="C232" s="58" t="str">
        <f>'perkelas 8'!C432</f>
        <v>NYSSA FITRIYANA</v>
      </c>
      <c r="D232" s="57" t="str">
        <f>'perkelas 8'!D432</f>
        <v>8-G</v>
      </c>
      <c r="E232" s="57">
        <f>'perkelas 8'!E432</f>
        <v>83</v>
      </c>
      <c r="F232" s="57">
        <f>'perkelas 8'!F432</f>
        <v>87</v>
      </c>
      <c r="G232" s="57">
        <f>'perkelas 8'!G432</f>
        <v>75</v>
      </c>
      <c r="H232" s="57">
        <f>'perkelas 8'!H432</f>
        <v>74</v>
      </c>
      <c r="I232" s="57">
        <f>'perkelas 8'!I432</f>
        <v>70</v>
      </c>
      <c r="J232" s="57">
        <f>'perkelas 8'!J432</f>
        <v>74</v>
      </c>
      <c r="K232" s="57">
        <f>'perkelas 8'!K432</f>
        <v>87</v>
      </c>
      <c r="L232" s="57">
        <f>'perkelas 8'!L432</f>
        <v>78</v>
      </c>
      <c r="M232" s="57">
        <f>'perkelas 8'!M432</f>
        <v>89</v>
      </c>
      <c r="N232" s="57">
        <f>'perkelas 8'!N432</f>
        <v>88</v>
      </c>
      <c r="O232" s="57">
        <f>'perkelas 8'!O432</f>
        <v>92</v>
      </c>
      <c r="P232" s="57">
        <f t="shared" si="7"/>
        <v>897</v>
      </c>
      <c r="Q232" s="57">
        <f t="shared" si="8"/>
        <v>81.5454545454545</v>
      </c>
      <c r="R232" s="57">
        <f t="shared" si="9"/>
        <v>20</v>
      </c>
    </row>
    <row r="233" spans="1:18">
      <c r="A233" s="28">
        <v>218</v>
      </c>
      <c r="B233" s="57">
        <f>'perkelas 8'!B433</f>
        <v>17187669</v>
      </c>
      <c r="C233" s="58" t="str">
        <f>'perkelas 8'!C433</f>
        <v>RIZKI AHMAD GUFRON</v>
      </c>
      <c r="D233" s="57" t="str">
        <f>'perkelas 8'!D433</f>
        <v>8-G</v>
      </c>
      <c r="E233" s="57">
        <f>'perkelas 8'!E433</f>
        <v>87</v>
      </c>
      <c r="F233" s="57">
        <f>'perkelas 8'!F433</f>
        <v>84</v>
      </c>
      <c r="G233" s="57">
        <f>'perkelas 8'!G433</f>
        <v>80</v>
      </c>
      <c r="H233" s="57">
        <f>'perkelas 8'!H433</f>
        <v>85</v>
      </c>
      <c r="I233" s="57">
        <f>'perkelas 8'!I433</f>
        <v>87</v>
      </c>
      <c r="J233" s="57">
        <f>'perkelas 8'!J433</f>
        <v>87</v>
      </c>
      <c r="K233" s="57">
        <f>'perkelas 8'!K433</f>
        <v>90</v>
      </c>
      <c r="L233" s="57">
        <f>'perkelas 8'!L433</f>
        <v>68</v>
      </c>
      <c r="M233" s="57">
        <f>'perkelas 8'!M433</f>
        <v>86</v>
      </c>
      <c r="N233" s="57">
        <f>'perkelas 8'!N433</f>
        <v>82</v>
      </c>
      <c r="O233" s="57">
        <f>'perkelas 8'!O433</f>
        <v>88</v>
      </c>
      <c r="P233" s="57">
        <f t="shared" si="7"/>
        <v>924</v>
      </c>
      <c r="Q233" s="57">
        <f t="shared" si="8"/>
        <v>84</v>
      </c>
      <c r="R233" s="57">
        <f t="shared" si="9"/>
        <v>10</v>
      </c>
    </row>
    <row r="234" spans="1:18">
      <c r="A234" s="56">
        <v>219</v>
      </c>
      <c r="B234" s="57">
        <f>'perkelas 8'!B434</f>
        <v>17187611</v>
      </c>
      <c r="C234" s="58" t="str">
        <f>'perkelas 8'!C434</f>
        <v>SALMA FADHILAH PUTRI</v>
      </c>
      <c r="D234" s="57" t="str">
        <f>'perkelas 8'!D434</f>
        <v>8-G</v>
      </c>
      <c r="E234" s="57">
        <f>'perkelas 8'!E434</f>
        <v>87</v>
      </c>
      <c r="F234" s="57">
        <f>'perkelas 8'!F434</f>
        <v>85</v>
      </c>
      <c r="G234" s="57">
        <f>'perkelas 8'!G434</f>
        <v>75</v>
      </c>
      <c r="H234" s="57">
        <f>'perkelas 8'!H434</f>
        <v>72</v>
      </c>
      <c r="I234" s="57">
        <f>'perkelas 8'!I434</f>
        <v>83</v>
      </c>
      <c r="J234" s="57">
        <f>'perkelas 8'!J434</f>
        <v>70</v>
      </c>
      <c r="K234" s="57">
        <f>'perkelas 8'!K434</f>
        <v>87</v>
      </c>
      <c r="L234" s="57">
        <f>'perkelas 8'!L434</f>
        <v>87</v>
      </c>
      <c r="M234" s="57">
        <f>'perkelas 8'!M434</f>
        <v>78</v>
      </c>
      <c r="N234" s="57">
        <f>'perkelas 8'!N434</f>
        <v>85</v>
      </c>
      <c r="O234" s="57">
        <f>'perkelas 8'!O434</f>
        <v>95</v>
      </c>
      <c r="P234" s="57">
        <f t="shared" si="7"/>
        <v>904</v>
      </c>
      <c r="Q234" s="57">
        <f t="shared" si="8"/>
        <v>82.1818181818182</v>
      </c>
      <c r="R234" s="57">
        <f t="shared" si="9"/>
        <v>18</v>
      </c>
    </row>
    <row r="235" spans="1:18">
      <c r="A235" s="28">
        <v>220</v>
      </c>
      <c r="B235" s="57">
        <f>'perkelas 8'!B435</f>
        <v>17187741</v>
      </c>
      <c r="C235" s="58" t="str">
        <f>'perkelas 8'!C435</f>
        <v>SOLIKHATUL AMALIA</v>
      </c>
      <c r="D235" s="57" t="str">
        <f>'perkelas 8'!D435</f>
        <v>8-G</v>
      </c>
      <c r="E235" s="57">
        <f>'perkelas 8'!E435</f>
        <v>88</v>
      </c>
      <c r="F235" s="57">
        <f>'perkelas 8'!F435</f>
        <v>82</v>
      </c>
      <c r="G235" s="57">
        <f>'perkelas 8'!G435</f>
        <v>60</v>
      </c>
      <c r="H235" s="57">
        <f>'perkelas 8'!H435</f>
        <v>50</v>
      </c>
      <c r="I235" s="57">
        <f>'perkelas 8'!I435</f>
        <v>81</v>
      </c>
      <c r="J235" s="57">
        <f>'perkelas 8'!J435</f>
        <v>82</v>
      </c>
      <c r="K235" s="57">
        <f>'perkelas 8'!K435</f>
        <v>85</v>
      </c>
      <c r="L235" s="57">
        <f>'perkelas 8'!L435</f>
        <v>85</v>
      </c>
      <c r="M235" s="57">
        <f>'perkelas 8'!M435</f>
        <v>86</v>
      </c>
      <c r="N235" s="57">
        <f>'perkelas 8'!N435</f>
        <v>86</v>
      </c>
      <c r="O235" s="57">
        <f>'perkelas 8'!O435</f>
        <v>98</v>
      </c>
      <c r="P235" s="57">
        <f t="shared" si="7"/>
        <v>883</v>
      </c>
      <c r="Q235" s="57">
        <f t="shared" si="8"/>
        <v>80.2727272727273</v>
      </c>
      <c r="R235" s="57">
        <f t="shared" si="9"/>
        <v>29</v>
      </c>
    </row>
    <row r="236" spans="1:30">
      <c r="A236" s="56">
        <v>221</v>
      </c>
      <c r="B236" s="57">
        <f>'perkelas 8'!B436</f>
        <v>17187709</v>
      </c>
      <c r="C236" s="58" t="str">
        <f>'perkelas 8'!C436</f>
        <v>SYAHGITA NUR MEILINA SHINTA</v>
      </c>
      <c r="D236" s="57" t="str">
        <f>'perkelas 8'!D436</f>
        <v>8-G</v>
      </c>
      <c r="E236" s="57">
        <f>'perkelas 8'!E436</f>
        <v>83</v>
      </c>
      <c r="F236" s="57">
        <f>'perkelas 8'!F436</f>
        <v>80</v>
      </c>
      <c r="G236" s="57">
        <f>'perkelas 8'!G436</f>
        <v>78</v>
      </c>
      <c r="H236" s="57">
        <f>'perkelas 8'!H436</f>
        <v>62</v>
      </c>
      <c r="I236" s="57">
        <f>'perkelas 8'!I436</f>
        <v>91</v>
      </c>
      <c r="J236" s="57">
        <f>'perkelas 8'!J436</f>
        <v>77</v>
      </c>
      <c r="K236" s="57">
        <f>'perkelas 8'!K436</f>
        <v>88</v>
      </c>
      <c r="L236" s="57">
        <f>'perkelas 8'!L436</f>
        <v>83</v>
      </c>
      <c r="M236" s="57">
        <f>'perkelas 8'!M436</f>
        <v>75</v>
      </c>
      <c r="N236" s="57">
        <f>'perkelas 8'!N436</f>
        <v>75</v>
      </c>
      <c r="O236" s="57">
        <f>'perkelas 8'!O436</f>
        <v>85</v>
      </c>
      <c r="P236" s="57">
        <f t="shared" si="7"/>
        <v>877</v>
      </c>
      <c r="Q236" s="57">
        <f t="shared" si="8"/>
        <v>79.7272727272727</v>
      </c>
      <c r="R236" s="57">
        <f t="shared" si="9"/>
        <v>34</v>
      </c>
      <c r="AD236">
        <v>2</v>
      </c>
    </row>
    <row r="237" spans="1:30">
      <c r="A237" s="28">
        <v>222</v>
      </c>
      <c r="B237" s="57">
        <f>'perkelas 8'!B437</f>
        <v>17187675</v>
      </c>
      <c r="C237" s="58" t="str">
        <f>'perkelas 8'!C437</f>
        <v>SYAHMAN ALTHOOF</v>
      </c>
      <c r="D237" s="57" t="str">
        <f>'perkelas 8'!D437</f>
        <v>8-G</v>
      </c>
      <c r="E237" s="57">
        <f>'perkelas 8'!E437</f>
        <v>87</v>
      </c>
      <c r="F237" s="57">
        <f>'perkelas 8'!F437</f>
        <v>77</v>
      </c>
      <c r="G237" s="57">
        <f>'perkelas 8'!G437</f>
        <v>85</v>
      </c>
      <c r="H237" s="57">
        <f>'perkelas 8'!H437</f>
        <v>72</v>
      </c>
      <c r="I237" s="57">
        <f>'perkelas 8'!I437</f>
        <v>63</v>
      </c>
      <c r="J237" s="57">
        <f>'perkelas 8'!J437</f>
        <v>69</v>
      </c>
      <c r="K237" s="57">
        <f>'perkelas 8'!K437</f>
        <v>87</v>
      </c>
      <c r="L237" s="57">
        <f>'perkelas 8'!L437</f>
        <v>73</v>
      </c>
      <c r="M237" s="57">
        <f>'perkelas 8'!M437</f>
        <v>75</v>
      </c>
      <c r="N237" s="57">
        <f>'perkelas 8'!N437</f>
        <v>92</v>
      </c>
      <c r="O237" s="57">
        <f>'perkelas 8'!O437</f>
        <v>93</v>
      </c>
      <c r="P237" s="57">
        <f t="shared" si="7"/>
        <v>873</v>
      </c>
      <c r="Q237" s="57">
        <f t="shared" si="8"/>
        <v>79.3636363636364</v>
      </c>
      <c r="R237" s="57">
        <f t="shared" si="9"/>
        <v>37</v>
      </c>
      <c r="AD237">
        <v>568</v>
      </c>
    </row>
    <row r="238" spans="1:4">
      <c r="A238" s="62"/>
      <c r="B238" s="63"/>
      <c r="C238" s="64"/>
      <c r="D238" s="65"/>
    </row>
    <row r="239" spans="1:17">
      <c r="A239"/>
      <c r="B239" s="66"/>
      <c r="C239" s="66" t="s">
        <v>60</v>
      </c>
      <c r="D239" s="67"/>
      <c r="E239" s="67">
        <f t="shared" ref="E239:O239" si="10">MAX(E16:E237)</f>
        <v>98</v>
      </c>
      <c r="F239" s="67">
        <f t="shared" si="10"/>
        <v>98</v>
      </c>
      <c r="G239" s="67">
        <f t="shared" si="10"/>
        <v>93</v>
      </c>
      <c r="H239" s="67">
        <f t="shared" si="10"/>
        <v>93</v>
      </c>
      <c r="I239" s="67">
        <f t="shared" si="10"/>
        <v>98</v>
      </c>
      <c r="J239" s="67">
        <f t="shared" si="10"/>
        <v>87</v>
      </c>
      <c r="K239" s="67">
        <f t="shared" si="10"/>
        <v>97</v>
      </c>
      <c r="L239" s="67">
        <f t="shared" si="10"/>
        <v>92</v>
      </c>
      <c r="M239" s="67">
        <f t="shared" si="10"/>
        <v>97</v>
      </c>
      <c r="N239" s="67">
        <f t="shared" si="10"/>
        <v>96</v>
      </c>
      <c r="O239" s="67">
        <f t="shared" si="10"/>
        <v>100</v>
      </c>
      <c r="P239" s="67"/>
      <c r="Q239"/>
    </row>
    <row r="240" spans="1:17">
      <c r="A240"/>
      <c r="B240" s="66"/>
      <c r="C240" s="66" t="s">
        <v>61</v>
      </c>
      <c r="D240" s="67"/>
      <c r="E240" s="67">
        <f t="shared" ref="E240:O240" si="11">MIN(E16:E237)</f>
        <v>35</v>
      </c>
      <c r="F240" s="67">
        <f t="shared" si="11"/>
        <v>47</v>
      </c>
      <c r="G240" s="67">
        <f t="shared" si="11"/>
        <v>30</v>
      </c>
      <c r="H240" s="67">
        <f t="shared" si="11"/>
        <v>20</v>
      </c>
      <c r="I240" s="67">
        <f t="shared" si="11"/>
        <v>37</v>
      </c>
      <c r="J240" s="67">
        <f t="shared" si="11"/>
        <v>30</v>
      </c>
      <c r="K240" s="67">
        <f t="shared" si="11"/>
        <v>40</v>
      </c>
      <c r="L240" s="67">
        <f t="shared" si="11"/>
        <v>40</v>
      </c>
      <c r="M240" s="67">
        <f t="shared" si="11"/>
        <v>50</v>
      </c>
      <c r="N240" s="67">
        <f t="shared" si="11"/>
        <v>38</v>
      </c>
      <c r="O240" s="67">
        <f t="shared" si="11"/>
        <v>60</v>
      </c>
      <c r="P240" s="67"/>
      <c r="Q240"/>
    </row>
    <row r="241" spans="1:17">
      <c r="A241"/>
      <c r="B241" s="66"/>
      <c r="C241" s="66" t="s">
        <v>62</v>
      </c>
      <c r="D241" s="67"/>
      <c r="E241" s="67">
        <f t="shared" ref="E241:O241" si="12">AVERAGE(E16:E237)</f>
        <v>73.1801801801802</v>
      </c>
      <c r="F241" s="67">
        <f t="shared" si="12"/>
        <v>74.5405405405405</v>
      </c>
      <c r="G241" s="67">
        <f t="shared" si="12"/>
        <v>74.463963963964</v>
      </c>
      <c r="H241" s="67">
        <f t="shared" si="12"/>
        <v>57.5135135135135</v>
      </c>
      <c r="I241" s="67">
        <f t="shared" si="12"/>
        <v>62.2747747747748</v>
      </c>
      <c r="J241" s="67">
        <f t="shared" si="12"/>
        <v>57.2117117117117</v>
      </c>
      <c r="K241" s="67">
        <f t="shared" si="12"/>
        <v>74.054054054054</v>
      </c>
      <c r="L241" s="67">
        <f t="shared" si="12"/>
        <v>69.2432432432432</v>
      </c>
      <c r="M241" s="67">
        <f t="shared" si="12"/>
        <v>75.9144144144144</v>
      </c>
      <c r="N241" s="67">
        <f t="shared" si="12"/>
        <v>73.7567567567568</v>
      </c>
      <c r="O241" s="67">
        <f t="shared" si="12"/>
        <v>80.2927927927928</v>
      </c>
      <c r="P241" s="67"/>
      <c r="Q241"/>
    </row>
    <row r="242" spans="1:17">
      <c r="A242"/>
      <c r="B242" s="68"/>
      <c r="C242" s="68"/>
      <c r="D242"/>
      <c r="E242" s="69"/>
      <c r="F242" s="69"/>
      <c r="G242" s="69"/>
      <c r="H242" s="69"/>
      <c r="I242" s="69"/>
      <c r="J242" s="69"/>
      <c r="K242" s="69"/>
      <c r="L242" s="69"/>
      <c r="M242" s="69"/>
      <c r="N242" s="69"/>
      <c r="O242" s="69"/>
      <c r="P242" s="69"/>
      <c r="Q242"/>
    </row>
    <row r="243" spans="3:16">
      <c r="C243" s="49"/>
      <c r="D243" s="49"/>
      <c r="E243"/>
      <c r="F243" s="48"/>
      <c r="G243" s="48"/>
      <c r="H243" s="48"/>
      <c r="I243" s="48"/>
      <c r="J243" s="48"/>
      <c r="K243" s="48"/>
      <c r="L243" s="48"/>
      <c r="M243" s="71"/>
      <c r="N243" s="71"/>
      <c r="O243" s="71"/>
      <c r="P243" s="71"/>
    </row>
    <row r="244" spans="3:16">
      <c r="C244" s="70"/>
      <c r="D244" s="49"/>
      <c r="E244"/>
      <c r="F244" s="71"/>
      <c r="G244" s="71"/>
      <c r="H244" s="48"/>
      <c r="I244" s="48"/>
      <c r="J244" s="48"/>
      <c r="K244" s="48"/>
      <c r="L244" s="48"/>
      <c r="M244" s="70"/>
      <c r="N244" s="70"/>
      <c r="O244" s="48"/>
      <c r="P244" s="49"/>
    </row>
    <row r="245" spans="3:16">
      <c r="C245" s="71"/>
      <c r="D245" s="49"/>
      <c r="E245"/>
      <c r="F245" s="49"/>
      <c r="G245" s="48"/>
      <c r="H245" s="48"/>
      <c r="I245" s="48"/>
      <c r="J245" s="48"/>
      <c r="K245" s="48"/>
      <c r="L245" s="48"/>
      <c r="M245" s="48"/>
      <c r="N245" s="48"/>
      <c r="O245" s="48"/>
      <c r="P245" s="49"/>
    </row>
    <row r="246" spans="3:16">
      <c r="C246" s="71"/>
      <c r="D246" s="49"/>
      <c r="E246"/>
      <c r="F246" s="49"/>
      <c r="G246" s="48"/>
      <c r="H246" s="48"/>
      <c r="I246" s="48"/>
      <c r="J246" s="48"/>
      <c r="K246" s="48"/>
      <c r="L246" s="48"/>
      <c r="M246" s="48"/>
      <c r="N246" s="48"/>
      <c r="O246" s="48"/>
      <c r="P246" s="49"/>
    </row>
    <row r="247" spans="3:16">
      <c r="C247" s="71"/>
      <c r="D247" s="49"/>
      <c r="E247"/>
      <c r="F247" s="49"/>
      <c r="G247" s="49"/>
      <c r="H247" s="48"/>
      <c r="I247" s="48"/>
      <c r="J247" s="48"/>
      <c r="K247" s="48"/>
      <c r="L247" s="48"/>
      <c r="M247" s="71"/>
      <c r="N247" s="71"/>
      <c r="O247" s="71"/>
      <c r="P247" s="49"/>
    </row>
    <row r="248" spans="3:16">
      <c r="C248" s="70"/>
      <c r="D248" s="49"/>
      <c r="E248"/>
      <c r="F248"/>
      <c r="G248"/>
      <c r="H248" s="71"/>
      <c r="I248" s="71"/>
      <c r="J248" s="71"/>
      <c r="K248" s="48"/>
      <c r="L248" s="48"/>
      <c r="M248" s="70"/>
      <c r="N248" s="48"/>
      <c r="O248" s="48"/>
      <c r="P248" s="49"/>
    </row>
    <row r="249" spans="3:16">
      <c r="C249" s="48"/>
      <c r="D249" s="49"/>
      <c r="E249"/>
      <c r="F249"/>
      <c r="G249"/>
      <c r="H249" s="48"/>
      <c r="I249" s="48"/>
      <c r="J249" s="48"/>
      <c r="K249" s="48"/>
      <c r="L249" s="48"/>
      <c r="M249" s="48"/>
      <c r="N249" s="48"/>
      <c r="O249" s="48"/>
      <c r="P249" s="49"/>
    </row>
    <row r="250" spans="3:16">
      <c r="C250" s="48"/>
      <c r="D250" s="49"/>
      <c r="E250"/>
      <c r="F250"/>
      <c r="G250"/>
      <c r="H250" s="48"/>
      <c r="I250" s="48"/>
      <c r="J250" s="48"/>
      <c r="K250" s="48"/>
      <c r="L250" s="48"/>
      <c r="M250" s="48"/>
      <c r="N250" s="48"/>
      <c r="O250" s="48"/>
      <c r="P250" s="49"/>
    </row>
    <row r="251" spans="2:16">
      <c r="B251" s="50"/>
      <c r="C251" s="51"/>
      <c r="D251" s="49"/>
      <c r="E251"/>
      <c r="F251"/>
      <c r="G251"/>
      <c r="H251" s="49"/>
      <c r="I251" s="49"/>
      <c r="J251" s="49"/>
      <c r="K251" s="49"/>
      <c r="L251" s="48"/>
      <c r="M251" s="48"/>
      <c r="N251" s="48"/>
      <c r="O251" s="48"/>
      <c r="P251" s="49"/>
    </row>
    <row r="252" spans="2:3">
      <c r="B252" s="50"/>
      <c r="C252" s="51"/>
    </row>
  </sheetData>
  <sortState ref="A16:T248">
    <sortCondition ref="P16:P248" descending="1"/>
  </sortState>
  <mergeCells count="20">
    <mergeCell ref="A1:R1"/>
    <mergeCell ref="A2:R2"/>
    <mergeCell ref="A3:R3"/>
    <mergeCell ref="A4:R4"/>
    <mergeCell ref="A5:R5"/>
    <mergeCell ref="A6:R6"/>
    <mergeCell ref="A8:L8"/>
    <mergeCell ref="A9:R9"/>
    <mergeCell ref="A10:R10"/>
    <mergeCell ref="A11:R11"/>
    <mergeCell ref="E13:O13"/>
    <mergeCell ref="A15:D15"/>
    <mergeCell ref="P15:R15"/>
    <mergeCell ref="A13:A14"/>
    <mergeCell ref="B13:B14"/>
    <mergeCell ref="C13:C14"/>
    <mergeCell ref="D13:D14"/>
    <mergeCell ref="P13:P14"/>
    <mergeCell ref="Q13:Q14"/>
    <mergeCell ref="R13:R14"/>
  </mergeCells>
  <hyperlinks>
    <hyperlink ref="A6" r:id="rId2" display="E-mail : smpn1welahan@yahoo.co.id   website : www. smpn1welahan.com"/>
  </hyperlinks>
  <printOptions horizontalCentered="1"/>
  <pageMargins left="0.511805555555556" right="0.511805555555556" top="0.747916666666667" bottom="1.33680555555556" header="0.313888888888889" footer="0.313888888888889"/>
  <pageSetup paperSize="5" scale="85" orientation="portrait"/>
  <headerFooter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252"/>
  <sheetViews>
    <sheetView tabSelected="1" view="pageBreakPreview" zoomScaleNormal="100" zoomScaleSheetLayoutView="100" topLeftCell="A210" workbookViewId="0">
      <selection activeCell="O221" sqref="O221"/>
    </sheetView>
  </sheetViews>
  <sheetFormatPr defaultColWidth="9.14285714285714" defaultRowHeight="15"/>
  <cols>
    <col min="1" max="1" width="3.85714285714286" style="1" customWidth="1"/>
    <col min="2" max="2" width="11" style="2" customWidth="1"/>
    <col min="3" max="3" width="23.5714285714286" style="2" customWidth="1"/>
    <col min="4" max="4" width="4" style="3" customWidth="1"/>
    <col min="5" max="7" width="3.57142857142857" style="3" customWidth="1"/>
    <col min="8" max="8" width="2.85714285714286" style="3" customWidth="1"/>
    <col min="9" max="9" width="3.57142857142857" style="3" customWidth="1"/>
    <col min="10" max="10" width="4.14285714285714" style="3" customWidth="1"/>
    <col min="11" max="13" width="3.57142857142857" style="3" customWidth="1"/>
    <col min="14" max="14" width="4.14285714285714" style="3" customWidth="1"/>
    <col min="15" max="15" width="3.57142857142857" style="3" customWidth="1"/>
    <col min="16" max="16" width="4.85714285714286" style="3" customWidth="1"/>
    <col min="17" max="17" width="4.71428571428571" style="3" customWidth="1"/>
    <col min="18" max="18" width="5.85714285714286" style="1" customWidth="1"/>
    <col min="23" max="23" width="9.28571428571429" customWidth="1"/>
  </cols>
  <sheetData>
    <row r="1" spans="1:18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ht="15.75" spans="1:18">
      <c r="A3" s="6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ht="18.75" spans="1:18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</row>
    <row r="5" spans="1:18">
      <c r="A5" s="8" t="s">
        <v>4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</row>
    <row r="6" spans="1:18">
      <c r="A6" s="9" t="s">
        <v>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ht="16.5" spans="1:18">
      <c r="A7" s="10"/>
      <c r="B7" s="10"/>
      <c r="C7" s="10"/>
      <c r="D7" s="10"/>
      <c r="E7" s="10"/>
      <c r="F7" s="10"/>
      <c r="G7" s="10"/>
      <c r="H7" s="10"/>
      <c r="I7" s="10"/>
      <c r="J7" s="29"/>
      <c r="K7" s="29"/>
      <c r="L7" s="29"/>
      <c r="M7" s="30"/>
      <c r="N7" s="30"/>
      <c r="O7" s="30"/>
      <c r="P7" s="30"/>
      <c r="Q7" s="30"/>
      <c r="R7" s="34"/>
    </row>
    <row r="8" ht="15.75" spans="1:18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31"/>
      <c r="N8" s="31"/>
      <c r="O8" s="31"/>
      <c r="P8" s="31"/>
      <c r="Q8" s="31"/>
      <c r="R8" s="35"/>
    </row>
    <row r="9" ht="15.75" spans="1:18">
      <c r="A9" s="12" t="s">
        <v>992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</row>
    <row r="10" ht="15.75" spans="1:18">
      <c r="A10" s="12" t="s">
        <v>7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</row>
    <row r="11" ht="15.75" spans="1:18">
      <c r="A11" s="12" t="s">
        <v>993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</row>
    <row r="13" spans="1:18">
      <c r="A13" s="13" t="s">
        <v>9</v>
      </c>
      <c r="B13" s="14" t="s">
        <v>10</v>
      </c>
      <c r="C13" s="14" t="s">
        <v>11</v>
      </c>
      <c r="D13" s="15" t="s">
        <v>997</v>
      </c>
      <c r="E13" s="16" t="s">
        <v>13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5" t="s">
        <v>14</v>
      </c>
      <c r="Q13" s="15" t="s">
        <v>15</v>
      </c>
      <c r="R13" s="36" t="s">
        <v>16</v>
      </c>
    </row>
    <row r="14" ht="36.05" spans="1:18">
      <c r="A14" s="17"/>
      <c r="B14" s="18"/>
      <c r="C14" s="18"/>
      <c r="D14" s="19"/>
      <c r="E14" s="20" t="s">
        <v>17</v>
      </c>
      <c r="F14" s="20" t="s">
        <v>18</v>
      </c>
      <c r="G14" s="20" t="s">
        <v>19</v>
      </c>
      <c r="H14" s="20" t="s">
        <v>20</v>
      </c>
      <c r="I14" s="20" t="s">
        <v>21</v>
      </c>
      <c r="J14" s="20" t="s">
        <v>22</v>
      </c>
      <c r="K14" s="20" t="s">
        <v>23</v>
      </c>
      <c r="L14" s="20" t="s">
        <v>24</v>
      </c>
      <c r="M14" s="20" t="s">
        <v>25</v>
      </c>
      <c r="N14" s="20" t="s">
        <v>27</v>
      </c>
      <c r="O14" s="20" t="s">
        <v>996</v>
      </c>
      <c r="P14" s="19"/>
      <c r="Q14" s="19"/>
      <c r="R14" s="37"/>
    </row>
    <row r="15" ht="14" customHeight="1" spans="1:18">
      <c r="A15" s="21" t="s">
        <v>28</v>
      </c>
      <c r="B15" s="22"/>
      <c r="C15" s="22"/>
      <c r="D15" s="23"/>
      <c r="E15" s="24">
        <v>75</v>
      </c>
      <c r="F15" s="24">
        <v>75</v>
      </c>
      <c r="G15" s="24">
        <v>75</v>
      </c>
      <c r="H15" s="24">
        <v>75</v>
      </c>
      <c r="I15" s="24">
        <v>75</v>
      </c>
      <c r="J15" s="24">
        <v>75</v>
      </c>
      <c r="K15" s="24">
        <v>75</v>
      </c>
      <c r="L15" s="24">
        <v>75</v>
      </c>
      <c r="M15" s="24">
        <v>75</v>
      </c>
      <c r="N15" s="24">
        <v>75</v>
      </c>
      <c r="O15" s="32">
        <v>75</v>
      </c>
      <c r="P15" s="33"/>
      <c r="Q15" s="38"/>
      <c r="R15" s="39"/>
    </row>
    <row r="16" spans="1:18">
      <c r="A16" s="25">
        <v>215</v>
      </c>
      <c r="B16" s="26" t="str">
        <f>'perkelas 9'!B417</f>
        <v>7306</v>
      </c>
      <c r="C16" s="27" t="str">
        <f>'perkelas 9'!C417</f>
        <v>NABILA ULLYANA</v>
      </c>
      <c r="D16" s="26" t="str">
        <f>'perkelas 9'!D417</f>
        <v>9-G</v>
      </c>
      <c r="E16" s="26">
        <f>'perkelas 9'!E417</f>
        <v>95</v>
      </c>
      <c r="F16" s="26">
        <f>'perkelas 9'!F417</f>
        <v>92</v>
      </c>
      <c r="G16" s="26">
        <f>'perkelas 9'!G417</f>
        <v>83</v>
      </c>
      <c r="H16" s="26">
        <f>'perkelas 9'!H417</f>
        <v>87</v>
      </c>
      <c r="I16" s="26">
        <f>'perkelas 9'!I417</f>
        <v>96</v>
      </c>
      <c r="J16" s="26">
        <f>'perkelas 9'!J417</f>
        <v>89</v>
      </c>
      <c r="K16" s="26">
        <f>'perkelas 9'!K417</f>
        <v>95</v>
      </c>
      <c r="L16" s="26">
        <f>'perkelas 9'!L417</f>
        <v>98</v>
      </c>
      <c r="M16" s="26">
        <f>'perkelas 9'!M417</f>
        <v>78</v>
      </c>
      <c r="N16" s="26">
        <f>'perkelas 9'!N417</f>
        <v>92</v>
      </c>
      <c r="O16" s="26">
        <f>'perkelas 9'!O417</f>
        <v>87</v>
      </c>
      <c r="P16" s="26">
        <f>SUM(E16:O16)</f>
        <v>992</v>
      </c>
      <c r="Q16" s="26">
        <f>AVERAGE(E16:O16)</f>
        <v>90.1818181818182</v>
      </c>
      <c r="R16" s="40">
        <f>RANK(P16,$P$16:$P$244)</f>
        <v>1</v>
      </c>
    </row>
    <row r="17" spans="1:18">
      <c r="A17" s="28">
        <v>5</v>
      </c>
      <c r="B17" s="26" t="str">
        <f>'perkelas 9'!B20</f>
        <v>7356</v>
      </c>
      <c r="C17" s="27" t="str">
        <f>'perkelas 9'!C20</f>
        <v>ARUM LAROSATI</v>
      </c>
      <c r="D17" s="26" t="str">
        <f>'perkelas 9'!D20</f>
        <v>9-A</v>
      </c>
      <c r="E17" s="26">
        <f>'perkelas 9'!E20</f>
        <v>87</v>
      </c>
      <c r="F17" s="26">
        <f>'perkelas 9'!F20</f>
        <v>87</v>
      </c>
      <c r="G17" s="26">
        <f>'perkelas 9'!G20</f>
        <v>83</v>
      </c>
      <c r="H17" s="26">
        <f>'perkelas 9'!H20</f>
        <v>87</v>
      </c>
      <c r="I17" s="26">
        <f>'perkelas 9'!I20</f>
        <v>92</v>
      </c>
      <c r="J17" s="26">
        <f>'perkelas 9'!J20</f>
        <v>87</v>
      </c>
      <c r="K17" s="26">
        <f>'perkelas 9'!K20</f>
        <v>92</v>
      </c>
      <c r="L17" s="26">
        <f>'perkelas 9'!L20</f>
        <v>93</v>
      </c>
      <c r="M17" s="26">
        <f>'perkelas 9'!M20</f>
        <v>71</v>
      </c>
      <c r="N17" s="26">
        <f>'perkelas 9'!N20</f>
        <v>97</v>
      </c>
      <c r="O17" s="26">
        <f>'perkelas 9'!O20</f>
        <v>88</v>
      </c>
      <c r="P17" s="26">
        <f>SUM(E17:O17)</f>
        <v>964</v>
      </c>
      <c r="Q17" s="26">
        <f>AVERAGE(E17:O17)</f>
        <v>87.6363636363636</v>
      </c>
      <c r="R17" s="40">
        <f>RANK(P17,$P$16:$P$244)</f>
        <v>2</v>
      </c>
    </row>
    <row r="18" spans="1:18">
      <c r="A18" s="25">
        <v>217</v>
      </c>
      <c r="B18" s="26" t="str">
        <f>'perkelas 9'!B419</f>
        <v>7506</v>
      </c>
      <c r="C18" s="27" t="str">
        <f>'perkelas 9'!C419</f>
        <v>NOR UNSA AKMAL</v>
      </c>
      <c r="D18" s="26" t="str">
        <f>'perkelas 9'!D419</f>
        <v>9-G</v>
      </c>
      <c r="E18" s="26">
        <f>'perkelas 9'!E419</f>
        <v>82</v>
      </c>
      <c r="F18" s="26">
        <f>'perkelas 9'!F419</f>
        <v>93</v>
      </c>
      <c r="G18" s="26">
        <f>'perkelas 9'!G419</f>
        <v>91</v>
      </c>
      <c r="H18" s="26">
        <f>'perkelas 9'!H419</f>
        <v>88</v>
      </c>
      <c r="I18" s="26">
        <f>'perkelas 9'!I419</f>
        <v>87</v>
      </c>
      <c r="J18" s="26">
        <f>'perkelas 9'!J419</f>
        <v>85</v>
      </c>
      <c r="K18" s="26">
        <f>'perkelas 9'!K419</f>
        <v>88</v>
      </c>
      <c r="L18" s="26">
        <f>'perkelas 9'!L419</f>
        <v>93</v>
      </c>
      <c r="M18" s="26">
        <f>'perkelas 9'!M419</f>
        <v>86</v>
      </c>
      <c r="N18" s="26">
        <f>'perkelas 9'!N419</f>
        <v>83</v>
      </c>
      <c r="O18" s="26">
        <f>'perkelas 9'!O419</f>
        <v>88</v>
      </c>
      <c r="P18" s="26">
        <f>SUM(E18:O18)</f>
        <v>964</v>
      </c>
      <c r="Q18" s="26">
        <f>AVERAGE(E18:O18)</f>
        <v>87.6363636363636</v>
      </c>
      <c r="R18" s="40">
        <f>RANK(P18,$P$16:$P$244)</f>
        <v>2</v>
      </c>
    </row>
    <row r="19" spans="1:18">
      <c r="A19" s="28">
        <v>11</v>
      </c>
      <c r="B19" s="26" t="str">
        <f>'perkelas 9'!B26</f>
        <v>7398</v>
      </c>
      <c r="C19" s="27" t="str">
        <f>'perkelas 9'!C26</f>
        <v>IKA NUR FITRIYANI</v>
      </c>
      <c r="D19" s="26" t="str">
        <f>'perkelas 9'!D26</f>
        <v>9-A</v>
      </c>
      <c r="E19" s="26">
        <f>'perkelas 9'!E26</f>
        <v>92</v>
      </c>
      <c r="F19" s="26">
        <f>'perkelas 9'!F26</f>
        <v>93</v>
      </c>
      <c r="G19" s="26">
        <f>'perkelas 9'!G26</f>
        <v>87</v>
      </c>
      <c r="H19" s="26">
        <f>'perkelas 9'!H26</f>
        <v>93</v>
      </c>
      <c r="I19" s="26">
        <f>'perkelas 9'!I26</f>
        <v>79</v>
      </c>
      <c r="J19" s="26">
        <f>'perkelas 9'!J26</f>
        <v>77</v>
      </c>
      <c r="K19" s="26">
        <f>'perkelas 9'!K26</f>
        <v>80</v>
      </c>
      <c r="L19" s="26">
        <f>'perkelas 9'!L26</f>
        <v>97</v>
      </c>
      <c r="M19" s="26">
        <f>'perkelas 9'!M26</f>
        <v>67</v>
      </c>
      <c r="N19" s="26">
        <f>'perkelas 9'!N26</f>
        <v>95</v>
      </c>
      <c r="O19" s="26">
        <f>'perkelas 9'!O26</f>
        <v>83</v>
      </c>
      <c r="P19" s="26">
        <f>SUM(E19:O19)</f>
        <v>943</v>
      </c>
      <c r="Q19" s="26">
        <f>AVERAGE(E19:O19)</f>
        <v>85.7272727272727</v>
      </c>
      <c r="R19" s="40">
        <f>RANK(P19,$P$16:$P$244)</f>
        <v>4</v>
      </c>
    </row>
    <row r="20" spans="1:18">
      <c r="A20" s="25">
        <v>220</v>
      </c>
      <c r="B20" s="26" t="str">
        <f>'perkelas 9'!B422</f>
        <v>7379</v>
      </c>
      <c r="C20" s="27" t="str">
        <f>'perkelas 9'!C422</f>
        <v>RAFIDA AMANA</v>
      </c>
      <c r="D20" s="26" t="str">
        <f>'perkelas 9'!D422</f>
        <v>9-G</v>
      </c>
      <c r="E20" s="26">
        <f>'perkelas 9'!E422</f>
        <v>88</v>
      </c>
      <c r="F20" s="26">
        <f>'perkelas 9'!F422</f>
        <v>89</v>
      </c>
      <c r="G20" s="26">
        <f>'perkelas 9'!G422</f>
        <v>87</v>
      </c>
      <c r="H20" s="26">
        <f>'perkelas 9'!H422</f>
        <v>83</v>
      </c>
      <c r="I20" s="26">
        <f>'perkelas 9'!I422</f>
        <v>99</v>
      </c>
      <c r="J20" s="26">
        <f>'perkelas 9'!J422</f>
        <v>75</v>
      </c>
      <c r="K20" s="26">
        <f>'perkelas 9'!K422</f>
        <v>80</v>
      </c>
      <c r="L20" s="26">
        <f>'perkelas 9'!L422</f>
        <v>95</v>
      </c>
      <c r="M20" s="26">
        <f>'perkelas 9'!M422</f>
        <v>83</v>
      </c>
      <c r="N20" s="26">
        <f>'perkelas 9'!N422</f>
        <v>82</v>
      </c>
      <c r="O20" s="26">
        <f>'perkelas 9'!O422</f>
        <v>82</v>
      </c>
      <c r="P20" s="26">
        <f>SUM(E20:O20)</f>
        <v>943</v>
      </c>
      <c r="Q20" s="26">
        <f>AVERAGE(E20:O20)</f>
        <v>85.7272727272727</v>
      </c>
      <c r="R20" s="40">
        <f>RANK(P20,$P$16:$P$244)</f>
        <v>4</v>
      </c>
    </row>
    <row r="21" spans="1:18">
      <c r="A21" s="28">
        <v>4</v>
      </c>
      <c r="B21" s="26" t="str">
        <f>'perkelas 9'!B19</f>
        <v>7419</v>
      </c>
      <c r="C21" s="27" t="str">
        <f>'perkelas 9'!C19</f>
        <v>ANANDA PUTRI AMALIA</v>
      </c>
      <c r="D21" s="26" t="str">
        <f>'perkelas 9'!D19</f>
        <v>9-A</v>
      </c>
      <c r="E21" s="26">
        <f>'perkelas 9'!E19</f>
        <v>87</v>
      </c>
      <c r="F21" s="26">
        <f>'perkelas 9'!F19</f>
        <v>87</v>
      </c>
      <c r="G21" s="26">
        <f>'perkelas 9'!G19</f>
        <v>87</v>
      </c>
      <c r="H21" s="26">
        <f>'perkelas 9'!H19</f>
        <v>93</v>
      </c>
      <c r="I21" s="26">
        <f>'perkelas 9'!I19</f>
        <v>83</v>
      </c>
      <c r="J21" s="26">
        <f>'perkelas 9'!J19</f>
        <v>72</v>
      </c>
      <c r="K21" s="26">
        <f>'perkelas 9'!K19</f>
        <v>92</v>
      </c>
      <c r="L21" s="26">
        <f>'perkelas 9'!L19</f>
        <v>85</v>
      </c>
      <c r="M21" s="26">
        <f>'perkelas 9'!M19</f>
        <v>71</v>
      </c>
      <c r="N21" s="26">
        <f>'perkelas 9'!N19</f>
        <v>97</v>
      </c>
      <c r="O21" s="26">
        <f>'perkelas 9'!O19</f>
        <v>82</v>
      </c>
      <c r="P21" s="26">
        <f>SUM(E21:O21)</f>
        <v>936</v>
      </c>
      <c r="Q21" s="26">
        <f>AVERAGE(E21:O21)</f>
        <v>85.0909090909091</v>
      </c>
      <c r="R21" s="40">
        <f>RANK(P21,$P$16:$P$244)</f>
        <v>6</v>
      </c>
    </row>
    <row r="22" spans="1:18">
      <c r="A22" s="25">
        <v>28</v>
      </c>
      <c r="B22" s="26" t="str">
        <f>'perkelas 9'!B43</f>
        <v>7514</v>
      </c>
      <c r="C22" s="27" t="str">
        <f>'perkelas 9'!C43</f>
        <v>THALISA NAFISA IDYA</v>
      </c>
      <c r="D22" s="26" t="str">
        <f>'perkelas 9'!D43</f>
        <v>9-A</v>
      </c>
      <c r="E22" s="26">
        <f>'perkelas 9'!E43</f>
        <v>90</v>
      </c>
      <c r="F22" s="26">
        <f>'perkelas 9'!F43</f>
        <v>89</v>
      </c>
      <c r="G22" s="26">
        <f>'perkelas 9'!G43</f>
        <v>65</v>
      </c>
      <c r="H22" s="26">
        <f>'perkelas 9'!H43</f>
        <v>82</v>
      </c>
      <c r="I22" s="26">
        <f>'perkelas 9'!I43</f>
        <v>84</v>
      </c>
      <c r="J22" s="26">
        <f>'perkelas 9'!J43</f>
        <v>85</v>
      </c>
      <c r="K22" s="26">
        <f>'perkelas 9'!K43</f>
        <v>83</v>
      </c>
      <c r="L22" s="26">
        <f>'perkelas 9'!L43</f>
        <v>95</v>
      </c>
      <c r="M22" s="26">
        <f>'perkelas 9'!M43</f>
        <v>85</v>
      </c>
      <c r="N22" s="26">
        <f>'perkelas 9'!N43</f>
        <v>90</v>
      </c>
      <c r="O22" s="26">
        <f>'perkelas 9'!O43</f>
        <v>85</v>
      </c>
      <c r="P22" s="26">
        <f>SUM(E22:O22)</f>
        <v>933</v>
      </c>
      <c r="Q22" s="26">
        <f>AVERAGE(E22:O22)</f>
        <v>84.8181818181818</v>
      </c>
      <c r="R22" s="40">
        <f>RANK(P22,$P$16:$P$244)</f>
        <v>7</v>
      </c>
    </row>
    <row r="23" spans="1:18">
      <c r="A23" s="28">
        <v>22</v>
      </c>
      <c r="B23" s="26" t="str">
        <f>'perkelas 9'!B37</f>
        <v>7503</v>
      </c>
      <c r="C23" s="27" t="str">
        <f>'perkelas 9'!C37</f>
        <v>NAJLA ZAHRA KHAIRUNISA</v>
      </c>
      <c r="D23" s="26" t="str">
        <f>'perkelas 9'!D37</f>
        <v>9-A</v>
      </c>
      <c r="E23" s="26">
        <f>'perkelas 9'!E37</f>
        <v>87</v>
      </c>
      <c r="F23" s="26">
        <f>'perkelas 9'!F37</f>
        <v>90</v>
      </c>
      <c r="G23" s="26">
        <f>'perkelas 9'!G37</f>
        <v>75</v>
      </c>
      <c r="H23" s="26">
        <f>'perkelas 9'!H37</f>
        <v>82</v>
      </c>
      <c r="I23" s="26">
        <f>'perkelas 9'!I37</f>
        <v>81</v>
      </c>
      <c r="J23" s="26">
        <f>'perkelas 9'!J37</f>
        <v>77</v>
      </c>
      <c r="K23" s="26">
        <f>'perkelas 9'!K37</f>
        <v>80</v>
      </c>
      <c r="L23" s="26">
        <f>'perkelas 9'!L37</f>
        <v>92</v>
      </c>
      <c r="M23" s="26">
        <f>'perkelas 9'!M37</f>
        <v>83</v>
      </c>
      <c r="N23" s="26">
        <f>'perkelas 9'!N37</f>
        <v>92</v>
      </c>
      <c r="O23" s="26">
        <f>'perkelas 9'!O37</f>
        <v>87</v>
      </c>
      <c r="P23" s="26">
        <f>SUM(E23:O23)</f>
        <v>926</v>
      </c>
      <c r="Q23" s="26">
        <f>AVERAGE(E23:O23)</f>
        <v>84.1818181818182</v>
      </c>
      <c r="R23" s="40">
        <f>RANK(P23,$P$16:$P$244)</f>
        <v>8</v>
      </c>
    </row>
    <row r="24" spans="1:18">
      <c r="A24" s="25">
        <v>31</v>
      </c>
      <c r="B24" s="26" t="str">
        <f>'perkelas 9'!B46</f>
        <v>7515</v>
      </c>
      <c r="C24" s="27" t="str">
        <f>'perkelas 9'!C46</f>
        <v>YULIA ANANDA SAFITRI</v>
      </c>
      <c r="D24" s="26" t="str">
        <f>'perkelas 9'!D46</f>
        <v>9-A</v>
      </c>
      <c r="E24" s="26">
        <f>'perkelas 9'!E46</f>
        <v>92</v>
      </c>
      <c r="F24" s="26">
        <f>'perkelas 9'!F46</f>
        <v>93</v>
      </c>
      <c r="G24" s="26">
        <f>'perkelas 9'!G46</f>
        <v>77</v>
      </c>
      <c r="H24" s="26">
        <f>'perkelas 9'!H46</f>
        <v>88</v>
      </c>
      <c r="I24" s="26">
        <f>'perkelas 9'!I46</f>
        <v>74</v>
      </c>
      <c r="J24" s="26">
        <f>'perkelas 9'!J46</f>
        <v>72</v>
      </c>
      <c r="K24" s="26">
        <f>'perkelas 9'!K46</f>
        <v>82</v>
      </c>
      <c r="L24" s="26">
        <f>'perkelas 9'!L46</f>
        <v>95</v>
      </c>
      <c r="M24" s="26">
        <f>'perkelas 9'!M46</f>
        <v>78</v>
      </c>
      <c r="N24" s="26">
        <f>'perkelas 9'!N46</f>
        <v>88</v>
      </c>
      <c r="O24" s="26">
        <f>'perkelas 9'!O46</f>
        <v>87</v>
      </c>
      <c r="P24" s="26">
        <f>SUM(E24:O24)</f>
        <v>926</v>
      </c>
      <c r="Q24" s="26">
        <f>AVERAGE(E24:O24)</f>
        <v>84.1818181818182</v>
      </c>
      <c r="R24" s="40">
        <f>RANK(P24,$P$16:$P$244)</f>
        <v>8</v>
      </c>
    </row>
    <row r="25" spans="1:18">
      <c r="A25" s="28">
        <v>15</v>
      </c>
      <c r="B25" s="26" t="str">
        <f>'perkelas 9'!B30</f>
        <v>7367</v>
      </c>
      <c r="C25" s="27" t="str">
        <f>'perkelas 9'!C30</f>
        <v>LAILIFIDARIS SA'ADAH</v>
      </c>
      <c r="D25" s="26" t="str">
        <f>'perkelas 9'!D30</f>
        <v>9-A</v>
      </c>
      <c r="E25" s="26">
        <f>'perkelas 9'!E30</f>
        <v>87</v>
      </c>
      <c r="F25" s="26">
        <f>'perkelas 9'!F30</f>
        <v>90</v>
      </c>
      <c r="G25" s="26">
        <f>'perkelas 9'!G30</f>
        <v>73</v>
      </c>
      <c r="H25" s="26">
        <f>'perkelas 9'!H30</f>
        <v>85</v>
      </c>
      <c r="I25" s="26">
        <f>'perkelas 9'!I30</f>
        <v>78</v>
      </c>
      <c r="J25" s="26">
        <f>'perkelas 9'!J30</f>
        <v>72</v>
      </c>
      <c r="K25" s="26">
        <f>'perkelas 9'!K30</f>
        <v>88</v>
      </c>
      <c r="L25" s="26">
        <f>'perkelas 9'!L30</f>
        <v>98</v>
      </c>
      <c r="M25" s="26">
        <f>'perkelas 9'!M30</f>
        <v>76</v>
      </c>
      <c r="N25" s="26">
        <f>'perkelas 9'!N30</f>
        <v>90</v>
      </c>
      <c r="O25" s="26">
        <f>'perkelas 9'!O30</f>
        <v>88</v>
      </c>
      <c r="P25" s="26">
        <f>SUM(E25:O25)</f>
        <v>925</v>
      </c>
      <c r="Q25" s="26">
        <f>AVERAGE(E25:O25)</f>
        <v>84.0909090909091</v>
      </c>
      <c r="R25" s="40">
        <f>RANK(P25,$P$16:$P$244)</f>
        <v>10</v>
      </c>
    </row>
    <row r="26" spans="1:18">
      <c r="A26" s="25">
        <v>23</v>
      </c>
      <c r="B26" s="26" t="str">
        <f>'perkelas 9'!B38</f>
        <v>7339</v>
      </c>
      <c r="C26" s="27" t="str">
        <f>'perkelas 9'!C38</f>
        <v>NOVITA WIDIANTI</v>
      </c>
      <c r="D26" s="26" t="str">
        <f>'perkelas 9'!D38</f>
        <v>9-A</v>
      </c>
      <c r="E26" s="26">
        <f>'perkelas 9'!E38</f>
        <v>88</v>
      </c>
      <c r="F26" s="26">
        <f>'perkelas 9'!F38</f>
        <v>92</v>
      </c>
      <c r="G26" s="26">
        <f>'perkelas 9'!G38</f>
        <v>78</v>
      </c>
      <c r="H26" s="26">
        <f>'perkelas 9'!H38</f>
        <v>78</v>
      </c>
      <c r="I26" s="26">
        <f>'perkelas 9'!I38</f>
        <v>76</v>
      </c>
      <c r="J26" s="26">
        <f>'perkelas 9'!J38</f>
        <v>75</v>
      </c>
      <c r="K26" s="26">
        <f>'perkelas 9'!K38</f>
        <v>80</v>
      </c>
      <c r="L26" s="26">
        <f>'perkelas 9'!L38</f>
        <v>92</v>
      </c>
      <c r="M26" s="26">
        <f>'perkelas 9'!M38</f>
        <v>85</v>
      </c>
      <c r="N26" s="26">
        <f>'perkelas 9'!N38</f>
        <v>92</v>
      </c>
      <c r="O26" s="26">
        <f>'perkelas 9'!O38</f>
        <v>87</v>
      </c>
      <c r="P26" s="26">
        <f>SUM(E26:O26)</f>
        <v>923</v>
      </c>
      <c r="Q26" s="26">
        <f>AVERAGE(E26:O26)</f>
        <v>83.9090909090909</v>
      </c>
      <c r="R26" s="40">
        <f>RANK(P26,$P$16:$P$244)</f>
        <v>11</v>
      </c>
    </row>
    <row r="27" spans="1:18">
      <c r="A27" s="28">
        <v>12</v>
      </c>
      <c r="B27" s="26" t="str">
        <f>'perkelas 9'!B27</f>
        <v>7495</v>
      </c>
      <c r="C27" s="27" t="str">
        <f>'perkelas 9'!C27</f>
        <v>IKHLASUL AMAL</v>
      </c>
      <c r="D27" s="26" t="str">
        <f>'perkelas 9'!D27</f>
        <v>9-A</v>
      </c>
      <c r="E27" s="26">
        <f>'perkelas 9'!E27</f>
        <v>75</v>
      </c>
      <c r="F27" s="26">
        <f>'perkelas 9'!F27</f>
        <v>92</v>
      </c>
      <c r="G27" s="26">
        <f>'perkelas 9'!G27</f>
        <v>77</v>
      </c>
      <c r="H27" s="26">
        <f>'perkelas 9'!H27</f>
        <v>88</v>
      </c>
      <c r="I27" s="26">
        <f>'perkelas 9'!I27</f>
        <v>86</v>
      </c>
      <c r="J27" s="26">
        <f>'perkelas 9'!J27</f>
        <v>77</v>
      </c>
      <c r="K27" s="26">
        <f>'perkelas 9'!K27</f>
        <v>80</v>
      </c>
      <c r="L27" s="26">
        <f>'perkelas 9'!L27</f>
        <v>95</v>
      </c>
      <c r="M27" s="26">
        <f>'perkelas 9'!M27</f>
        <v>77</v>
      </c>
      <c r="N27" s="26">
        <f>'perkelas 9'!N27</f>
        <v>90</v>
      </c>
      <c r="O27" s="26">
        <f>'perkelas 9'!O27</f>
        <v>82</v>
      </c>
      <c r="P27" s="26">
        <f>SUM(E27:O27)</f>
        <v>919</v>
      </c>
      <c r="Q27" s="26">
        <f>AVERAGE(E27:O27)</f>
        <v>83.5454545454545</v>
      </c>
      <c r="R27" s="40">
        <f>RANK(P27,$P$16:$P$244)</f>
        <v>12</v>
      </c>
    </row>
    <row r="28" spans="1:18">
      <c r="A28" s="25">
        <v>203</v>
      </c>
      <c r="B28" s="26" t="str">
        <f>'perkelas 9'!B405</f>
        <v>7322</v>
      </c>
      <c r="C28" s="27" t="str">
        <f>'perkelas 9'!C405</f>
        <v>CLEVERISH RAVENKA PUTRI</v>
      </c>
      <c r="D28" s="26" t="str">
        <f>'perkelas 9'!D405</f>
        <v>9-G</v>
      </c>
      <c r="E28" s="26">
        <f>'perkelas 9'!E405</f>
        <v>82</v>
      </c>
      <c r="F28" s="26">
        <f>'perkelas 9'!F405</f>
        <v>85</v>
      </c>
      <c r="G28" s="26">
        <f>'perkelas 9'!G405</f>
        <v>82</v>
      </c>
      <c r="H28" s="26">
        <f>'perkelas 9'!H405</f>
        <v>97</v>
      </c>
      <c r="I28" s="26">
        <f>'perkelas 9'!I405</f>
        <v>87</v>
      </c>
      <c r="J28" s="26">
        <f>'perkelas 9'!J405</f>
        <v>72</v>
      </c>
      <c r="K28" s="26">
        <f>'perkelas 9'!K405</f>
        <v>87</v>
      </c>
      <c r="L28" s="26">
        <f>'perkelas 9'!L405</f>
        <v>93</v>
      </c>
      <c r="M28" s="26">
        <f>'perkelas 9'!M405</f>
        <v>63</v>
      </c>
      <c r="N28" s="26">
        <f>'perkelas 9'!N405</f>
        <v>82</v>
      </c>
      <c r="O28" s="26">
        <f>'perkelas 9'!O405</f>
        <v>85</v>
      </c>
      <c r="P28" s="26">
        <f>SUM(E28:O28)</f>
        <v>915</v>
      </c>
      <c r="Q28" s="26">
        <f>AVERAGE(E28:O28)</f>
        <v>83.1818181818182</v>
      </c>
      <c r="R28" s="40">
        <f>RANK(P28,$P$16:$P$244)</f>
        <v>13</v>
      </c>
    </row>
    <row r="29" spans="1:18">
      <c r="A29" s="28">
        <v>2</v>
      </c>
      <c r="B29" s="26" t="str">
        <f>'perkelas 9'!B17</f>
        <v>7487</v>
      </c>
      <c r="C29" s="27" t="str">
        <f>'perkelas 9'!C17</f>
        <v>AHMAD NADHIF NIHALY</v>
      </c>
      <c r="D29" s="26" t="str">
        <f>'perkelas 9'!D17</f>
        <v>9-A</v>
      </c>
      <c r="E29" s="26">
        <f>'perkelas 9'!E17</f>
        <v>82</v>
      </c>
      <c r="F29" s="26">
        <f>'perkelas 9'!F17</f>
        <v>92</v>
      </c>
      <c r="G29" s="26">
        <f>'perkelas 9'!G17</f>
        <v>73</v>
      </c>
      <c r="H29" s="26">
        <f>'perkelas 9'!H17</f>
        <v>82</v>
      </c>
      <c r="I29" s="26">
        <f>'perkelas 9'!I17</f>
        <v>86</v>
      </c>
      <c r="J29" s="26">
        <f>'perkelas 9'!J17</f>
        <v>79</v>
      </c>
      <c r="K29" s="26">
        <f>'perkelas 9'!K17</f>
        <v>78</v>
      </c>
      <c r="L29" s="26">
        <f>'perkelas 9'!L17</f>
        <v>98</v>
      </c>
      <c r="M29" s="26">
        <f>'perkelas 9'!M17</f>
        <v>76</v>
      </c>
      <c r="N29" s="26">
        <f>'perkelas 9'!N17</f>
        <v>85</v>
      </c>
      <c r="O29" s="26">
        <f>'perkelas 9'!O17</f>
        <v>82</v>
      </c>
      <c r="P29" s="26">
        <f>SUM(E29:O29)</f>
        <v>913</v>
      </c>
      <c r="Q29" s="26">
        <f>AVERAGE(E29:O29)</f>
        <v>83</v>
      </c>
      <c r="R29" s="40">
        <f>RANK(P29,$P$16:$P$244)</f>
        <v>14</v>
      </c>
    </row>
    <row r="30" spans="1:18">
      <c r="A30" s="25">
        <v>19</v>
      </c>
      <c r="B30" s="26" t="str">
        <f>'perkelas 9'!B34</f>
        <v>7373</v>
      </c>
      <c r="C30" s="27" t="str">
        <f>'perkelas 9'!C34</f>
        <v>MIFTAH UBAYDILLA</v>
      </c>
      <c r="D30" s="26" t="str">
        <f>'perkelas 9'!D34</f>
        <v>9-A</v>
      </c>
      <c r="E30" s="26">
        <f>'perkelas 9'!E34</f>
        <v>83</v>
      </c>
      <c r="F30" s="26">
        <f>'perkelas 9'!F34</f>
        <v>83</v>
      </c>
      <c r="G30" s="26">
        <f>'perkelas 9'!G34</f>
        <v>75</v>
      </c>
      <c r="H30" s="26">
        <f>'perkelas 9'!H34</f>
        <v>92</v>
      </c>
      <c r="I30" s="26">
        <f>'perkelas 9'!I34</f>
        <v>80</v>
      </c>
      <c r="J30" s="26">
        <f>'perkelas 9'!J34</f>
        <v>80</v>
      </c>
      <c r="K30" s="26">
        <f>'perkelas 9'!K34</f>
        <v>90</v>
      </c>
      <c r="L30" s="26">
        <f>'perkelas 9'!L34</f>
        <v>88</v>
      </c>
      <c r="M30" s="26">
        <f>'perkelas 9'!M34</f>
        <v>62</v>
      </c>
      <c r="N30" s="26">
        <f>'perkelas 9'!N34</f>
        <v>88</v>
      </c>
      <c r="O30" s="26">
        <f>'perkelas 9'!O34</f>
        <v>87</v>
      </c>
      <c r="P30" s="26">
        <f>SUM(E30:O30)</f>
        <v>908</v>
      </c>
      <c r="Q30" s="26">
        <f>AVERAGE(E30:O30)</f>
        <v>82.5454545454545</v>
      </c>
      <c r="R30" s="40">
        <f>RANK(P30,$P$16:$P$244)</f>
        <v>15</v>
      </c>
    </row>
    <row r="31" spans="1:18">
      <c r="A31" s="28">
        <v>21</v>
      </c>
      <c r="B31" s="26" t="str">
        <f>'perkelas 9'!B36</f>
        <v>7436</v>
      </c>
      <c r="C31" s="27" t="str">
        <f>'perkelas 9'!C36</f>
        <v>NADIA ULFAH NUR JANNAH</v>
      </c>
      <c r="D31" s="26" t="str">
        <f>'perkelas 9'!D36</f>
        <v>9-A</v>
      </c>
      <c r="E31" s="26">
        <f>'perkelas 9'!E36</f>
        <v>87</v>
      </c>
      <c r="F31" s="26">
        <f>'perkelas 9'!F36</f>
        <v>85</v>
      </c>
      <c r="G31" s="26">
        <f>'perkelas 9'!G36</f>
        <v>68</v>
      </c>
      <c r="H31" s="26">
        <f>'perkelas 9'!H36</f>
        <v>75</v>
      </c>
      <c r="I31" s="26">
        <f>'perkelas 9'!I36</f>
        <v>81</v>
      </c>
      <c r="J31" s="26">
        <f>'perkelas 9'!J36</f>
        <v>85</v>
      </c>
      <c r="K31" s="26">
        <f>'perkelas 9'!K36</f>
        <v>83</v>
      </c>
      <c r="L31" s="26">
        <f>'perkelas 9'!L36</f>
        <v>90</v>
      </c>
      <c r="M31" s="26">
        <f>'perkelas 9'!M36</f>
        <v>72</v>
      </c>
      <c r="N31" s="26">
        <f>'perkelas 9'!N36</f>
        <v>88</v>
      </c>
      <c r="O31" s="26">
        <f>'perkelas 9'!O36</f>
        <v>87</v>
      </c>
      <c r="P31" s="26">
        <f>SUM(E31:O31)</f>
        <v>901</v>
      </c>
      <c r="Q31" s="26">
        <f>AVERAGE(E31:O31)</f>
        <v>81.9090909090909</v>
      </c>
      <c r="R31" s="40">
        <f>RANK(P31,$P$16:$P$244)</f>
        <v>16</v>
      </c>
    </row>
    <row r="32" spans="1:18">
      <c r="A32" s="25">
        <v>224</v>
      </c>
      <c r="B32" s="26" t="str">
        <f>'perkelas 9'!B426</f>
        <v>7382</v>
      </c>
      <c r="C32" s="27" t="str">
        <f>'perkelas 9'!C426</f>
        <v>SYARIFATUL KHISOL SALSABILA</v>
      </c>
      <c r="D32" s="26" t="str">
        <f>'perkelas 9'!D426</f>
        <v>9-G</v>
      </c>
      <c r="E32" s="26">
        <f>'perkelas 9'!E426</f>
        <v>80</v>
      </c>
      <c r="F32" s="26">
        <f>'perkelas 9'!F426</f>
        <v>90</v>
      </c>
      <c r="G32" s="26">
        <f>'perkelas 9'!G426</f>
        <v>88</v>
      </c>
      <c r="H32" s="26">
        <f>'perkelas 9'!H426</f>
        <v>87</v>
      </c>
      <c r="I32" s="26">
        <f>'perkelas 9'!I426</f>
        <v>62</v>
      </c>
      <c r="J32" s="26">
        <f>'perkelas 9'!J426</f>
        <v>70</v>
      </c>
      <c r="K32" s="26">
        <f>'perkelas 9'!K426</f>
        <v>75</v>
      </c>
      <c r="L32" s="26">
        <f>'perkelas 9'!L426</f>
        <v>90</v>
      </c>
      <c r="M32" s="26">
        <f>'perkelas 9'!M426</f>
        <v>83</v>
      </c>
      <c r="N32" s="26">
        <f>'perkelas 9'!N426</f>
        <v>88</v>
      </c>
      <c r="O32" s="26">
        <f>'perkelas 9'!O426</f>
        <v>83</v>
      </c>
      <c r="P32" s="26">
        <f>SUM(E32:O32)</f>
        <v>896</v>
      </c>
      <c r="Q32" s="26">
        <f>AVERAGE(E32:O32)</f>
        <v>81.4545454545455</v>
      </c>
      <c r="R32" s="40">
        <f>RANK(P32,$P$16:$P$244)</f>
        <v>17</v>
      </c>
    </row>
    <row r="33" spans="1:18">
      <c r="A33" s="28">
        <v>221</v>
      </c>
      <c r="B33" s="26" t="str">
        <f>'perkelas 9'!B423</f>
        <v>7343</v>
      </c>
      <c r="C33" s="27" t="str">
        <f>'perkelas 9'!C423</f>
        <v>RIZQYA PUTRI SANI NURUSSOLIKHIN</v>
      </c>
      <c r="D33" s="26" t="str">
        <f>'perkelas 9'!D423</f>
        <v>9-G</v>
      </c>
      <c r="E33" s="26">
        <f>'perkelas 9'!E423</f>
        <v>63</v>
      </c>
      <c r="F33" s="26">
        <f>'perkelas 9'!F423</f>
        <v>73</v>
      </c>
      <c r="G33" s="26">
        <f>'perkelas 9'!G423</f>
        <v>82</v>
      </c>
      <c r="H33" s="26">
        <f>'perkelas 9'!H423</f>
        <v>93</v>
      </c>
      <c r="I33" s="26">
        <f>'perkelas 9'!I423</f>
        <v>88</v>
      </c>
      <c r="J33" s="26">
        <f>'perkelas 9'!J423</f>
        <v>79</v>
      </c>
      <c r="K33" s="26">
        <f>'perkelas 9'!K423</f>
        <v>88</v>
      </c>
      <c r="L33" s="26">
        <f>'perkelas 9'!L423</f>
        <v>85</v>
      </c>
      <c r="M33" s="26">
        <f>'perkelas 9'!M423</f>
        <v>80</v>
      </c>
      <c r="N33" s="26">
        <f>'perkelas 9'!N423</f>
        <v>82</v>
      </c>
      <c r="O33" s="26">
        <f>'perkelas 9'!O423</f>
        <v>82</v>
      </c>
      <c r="P33" s="26">
        <f>SUM(E33:O33)</f>
        <v>895</v>
      </c>
      <c r="Q33" s="26">
        <f>AVERAGE(E33:O33)</f>
        <v>81.3636363636364</v>
      </c>
      <c r="R33" s="40">
        <f>RANK(P33,$P$16:$P$244)</f>
        <v>18</v>
      </c>
    </row>
    <row r="34" spans="1:18">
      <c r="A34" s="25">
        <v>198</v>
      </c>
      <c r="B34" s="26" t="str">
        <f>'perkelas 9'!B400</f>
        <v>7284</v>
      </c>
      <c r="C34" s="27" t="str">
        <f>'perkelas 9'!C400</f>
        <v>AKHMAD ROBITH RIZQI</v>
      </c>
      <c r="D34" s="26" t="str">
        <f>'perkelas 9'!D400</f>
        <v>9-G</v>
      </c>
      <c r="E34" s="26">
        <f>'perkelas 9'!E400</f>
        <v>78</v>
      </c>
      <c r="F34" s="26">
        <f>'perkelas 9'!F400</f>
        <v>85</v>
      </c>
      <c r="G34" s="26">
        <f>'perkelas 9'!G400</f>
        <v>73</v>
      </c>
      <c r="H34" s="26">
        <f>'perkelas 9'!H400</f>
        <v>90</v>
      </c>
      <c r="I34" s="26">
        <f>'perkelas 9'!I400</f>
        <v>95</v>
      </c>
      <c r="J34" s="26">
        <f>'perkelas 9'!J400</f>
        <v>59</v>
      </c>
      <c r="K34" s="26">
        <f>'perkelas 9'!K400</f>
        <v>90</v>
      </c>
      <c r="L34" s="26">
        <f>'perkelas 9'!L400</f>
        <v>92</v>
      </c>
      <c r="M34" s="26">
        <f>'perkelas 9'!M400</f>
        <v>71</v>
      </c>
      <c r="N34" s="26">
        <f>'perkelas 9'!N400</f>
        <v>85</v>
      </c>
      <c r="O34" s="26">
        <f>'perkelas 9'!O400</f>
        <v>76</v>
      </c>
      <c r="P34" s="26">
        <f>SUM(E34:O34)</f>
        <v>894</v>
      </c>
      <c r="Q34" s="26">
        <f>AVERAGE(E34:O34)</f>
        <v>81.2727272727273</v>
      </c>
      <c r="R34" s="40">
        <f>RANK(P34,$P$16:$P$244)</f>
        <v>19</v>
      </c>
    </row>
    <row r="35" spans="1:18">
      <c r="A35" s="28">
        <v>212</v>
      </c>
      <c r="B35" s="26" t="str">
        <f>'perkelas 9'!B414</f>
        <v>7467</v>
      </c>
      <c r="C35" s="27" t="str">
        <f>'perkelas 9'!C414</f>
        <v>LULUK TAZKIA KAMILA</v>
      </c>
      <c r="D35" s="26" t="str">
        <f>'perkelas 9'!D414</f>
        <v>9-G</v>
      </c>
      <c r="E35" s="26">
        <f>'perkelas 9'!E414</f>
        <v>88</v>
      </c>
      <c r="F35" s="26">
        <f>'perkelas 9'!F414</f>
        <v>83</v>
      </c>
      <c r="G35" s="26">
        <f>'perkelas 9'!G414</f>
        <v>83</v>
      </c>
      <c r="H35" s="26">
        <f>'perkelas 9'!H414</f>
        <v>90</v>
      </c>
      <c r="I35" s="26">
        <f>'perkelas 9'!I414</f>
        <v>57</v>
      </c>
      <c r="J35" s="26">
        <f>'perkelas 9'!J414</f>
        <v>67</v>
      </c>
      <c r="K35" s="26">
        <f>'perkelas 9'!K414</f>
        <v>85</v>
      </c>
      <c r="L35" s="26">
        <f>'perkelas 9'!L414</f>
        <v>93</v>
      </c>
      <c r="M35" s="26">
        <f>'perkelas 9'!M414</f>
        <v>81</v>
      </c>
      <c r="N35" s="26">
        <f>'perkelas 9'!N414</f>
        <v>78</v>
      </c>
      <c r="O35" s="26">
        <f>'perkelas 9'!O414</f>
        <v>88</v>
      </c>
      <c r="P35" s="26">
        <f>SUM(E35:O35)</f>
        <v>893</v>
      </c>
      <c r="Q35" s="26">
        <f>AVERAGE(E35:O35)</f>
        <v>81.1818181818182</v>
      </c>
      <c r="R35" s="40">
        <f>RANK(P35,$P$16:$P$244)</f>
        <v>20</v>
      </c>
    </row>
    <row r="36" spans="1:18">
      <c r="A36" s="25">
        <v>18</v>
      </c>
      <c r="B36" s="26" t="str">
        <f>'perkelas 9'!B33</f>
        <v>7331</v>
      </c>
      <c r="C36" s="27" t="str">
        <f>'perkelas 9'!C33</f>
        <v>MAYLANI AYU WULANDARI</v>
      </c>
      <c r="D36" s="26" t="str">
        <f>'perkelas 9'!D33</f>
        <v>9-A</v>
      </c>
      <c r="E36" s="26">
        <f>'perkelas 9'!E33</f>
        <v>92</v>
      </c>
      <c r="F36" s="26">
        <f>'perkelas 9'!F33</f>
        <v>80</v>
      </c>
      <c r="G36" s="26">
        <f>'perkelas 9'!G33</f>
        <v>75</v>
      </c>
      <c r="H36" s="26">
        <f>'perkelas 9'!H33</f>
        <v>80</v>
      </c>
      <c r="I36" s="26">
        <f>'perkelas 9'!I33</f>
        <v>74</v>
      </c>
      <c r="J36" s="26">
        <f>'perkelas 9'!J33</f>
        <v>70</v>
      </c>
      <c r="K36" s="26">
        <f>'perkelas 9'!K33</f>
        <v>75</v>
      </c>
      <c r="L36" s="26">
        <f>'perkelas 9'!L33</f>
        <v>95</v>
      </c>
      <c r="M36" s="26">
        <f>'perkelas 9'!M33</f>
        <v>76</v>
      </c>
      <c r="N36" s="26">
        <f>'perkelas 9'!N33</f>
        <v>88</v>
      </c>
      <c r="O36" s="26">
        <f>'perkelas 9'!O33</f>
        <v>85</v>
      </c>
      <c r="P36" s="26">
        <f>SUM(E36:O36)</f>
        <v>890</v>
      </c>
      <c r="Q36" s="26">
        <f>AVERAGE(E36:O36)</f>
        <v>80.9090909090909</v>
      </c>
      <c r="R36" s="40">
        <f>RANK(P36,$P$16:$P$244)</f>
        <v>21</v>
      </c>
    </row>
    <row r="37" spans="1:18">
      <c r="A37" s="28">
        <v>25</v>
      </c>
      <c r="B37" s="26" t="str">
        <f>'perkelas 9'!B40</f>
        <v>7311</v>
      </c>
      <c r="C37" s="27" t="str">
        <f>'perkelas 9'!C40</f>
        <v>RIVA NUR ROKHMAH</v>
      </c>
      <c r="D37" s="26" t="str">
        <f>'perkelas 9'!D40</f>
        <v>9-A</v>
      </c>
      <c r="E37" s="26">
        <f>'perkelas 9'!E40</f>
        <v>80</v>
      </c>
      <c r="F37" s="26">
        <f>'perkelas 9'!F40</f>
        <v>80</v>
      </c>
      <c r="G37" s="26">
        <f>'perkelas 9'!G40</f>
        <v>70</v>
      </c>
      <c r="H37" s="26">
        <f>'perkelas 9'!H40</f>
        <v>90</v>
      </c>
      <c r="I37" s="26">
        <f>'perkelas 9'!I40</f>
        <v>80</v>
      </c>
      <c r="J37" s="26">
        <f>'perkelas 9'!J40</f>
        <v>77</v>
      </c>
      <c r="K37" s="26">
        <f>'perkelas 9'!K40</f>
        <v>75</v>
      </c>
      <c r="L37" s="26">
        <f>'perkelas 9'!L40</f>
        <v>93</v>
      </c>
      <c r="M37" s="26">
        <f>'perkelas 9'!M40</f>
        <v>72</v>
      </c>
      <c r="N37" s="26">
        <f>'perkelas 9'!N40</f>
        <v>85</v>
      </c>
      <c r="O37" s="26">
        <f>'perkelas 9'!O40</f>
        <v>87</v>
      </c>
      <c r="P37" s="26">
        <f>SUM(E37:O37)</f>
        <v>889</v>
      </c>
      <c r="Q37" s="26">
        <f>AVERAGE(E37:O37)</f>
        <v>80.8181818181818</v>
      </c>
      <c r="R37" s="40">
        <f>RANK(P37,$P$16:$P$244)</f>
        <v>22</v>
      </c>
    </row>
    <row r="38" spans="1:18">
      <c r="A38" s="25">
        <v>206</v>
      </c>
      <c r="B38" s="26" t="str">
        <f>'perkelas 9'!B408</f>
        <v>7393</v>
      </c>
      <c r="C38" s="27" t="str">
        <f>'perkelas 9'!C408</f>
        <v>DIYAH WAHYU RETNO</v>
      </c>
      <c r="D38" s="26" t="str">
        <f>'perkelas 9'!D408</f>
        <v>9-G</v>
      </c>
      <c r="E38" s="26">
        <f>'perkelas 9'!E408</f>
        <v>83</v>
      </c>
      <c r="F38" s="26">
        <f>'perkelas 9'!F408</f>
        <v>80</v>
      </c>
      <c r="G38" s="26">
        <f>'perkelas 9'!G408</f>
        <v>87</v>
      </c>
      <c r="H38" s="26">
        <f>'perkelas 9'!H408</f>
        <v>80</v>
      </c>
      <c r="I38" s="26">
        <f>'perkelas 9'!I408</f>
        <v>92</v>
      </c>
      <c r="J38" s="26">
        <f>'perkelas 9'!J408</f>
        <v>64</v>
      </c>
      <c r="K38" s="26">
        <f>'perkelas 9'!K408</f>
        <v>87</v>
      </c>
      <c r="L38" s="26">
        <f>'perkelas 9'!L408</f>
        <v>83</v>
      </c>
      <c r="M38" s="26">
        <f>'perkelas 9'!M408</f>
        <v>65</v>
      </c>
      <c r="N38" s="26">
        <f>'perkelas 9'!N408</f>
        <v>80</v>
      </c>
      <c r="O38" s="26">
        <f>'perkelas 9'!O408</f>
        <v>87</v>
      </c>
      <c r="P38" s="26">
        <f>SUM(E38:O38)</f>
        <v>888</v>
      </c>
      <c r="Q38" s="26">
        <f>AVERAGE(E38:O38)</f>
        <v>80.7272727272727</v>
      </c>
      <c r="R38" s="40">
        <f>RANK(P38,$P$16:$P$244)</f>
        <v>23</v>
      </c>
    </row>
    <row r="39" spans="1:18">
      <c r="A39" s="28">
        <v>200</v>
      </c>
      <c r="B39" s="26" t="str">
        <f>'perkelas 9'!B402</f>
        <v>7353</v>
      </c>
      <c r="C39" s="27" t="str">
        <f>'perkelas 9'!C402</f>
        <v>ALYA WAHYU KARTIKA</v>
      </c>
      <c r="D39" s="26" t="str">
        <f>'perkelas 9'!D402</f>
        <v>9-G</v>
      </c>
      <c r="E39" s="26">
        <f>'perkelas 9'!E402</f>
        <v>75</v>
      </c>
      <c r="F39" s="26">
        <f>'perkelas 9'!F402</f>
        <v>83</v>
      </c>
      <c r="G39" s="26">
        <f>'perkelas 9'!G402</f>
        <v>85</v>
      </c>
      <c r="H39" s="26">
        <f>'perkelas 9'!H402</f>
        <v>77</v>
      </c>
      <c r="I39" s="26">
        <f>'perkelas 9'!I402</f>
        <v>76</v>
      </c>
      <c r="J39" s="26">
        <f>'perkelas 9'!J402</f>
        <v>77</v>
      </c>
      <c r="K39" s="26">
        <f>'perkelas 9'!K402</f>
        <v>87</v>
      </c>
      <c r="L39" s="26">
        <f>'perkelas 9'!L402</f>
        <v>90</v>
      </c>
      <c r="M39" s="26">
        <f>'perkelas 9'!M402</f>
        <v>68</v>
      </c>
      <c r="N39" s="26">
        <f>'perkelas 9'!N402</f>
        <v>83</v>
      </c>
      <c r="O39" s="26">
        <f>'perkelas 9'!O402</f>
        <v>83</v>
      </c>
      <c r="P39" s="26">
        <f>SUM(E39:O39)</f>
        <v>884</v>
      </c>
      <c r="Q39" s="26">
        <f>AVERAGE(E39:O39)</f>
        <v>80.3636363636364</v>
      </c>
      <c r="R39" s="40">
        <f>RANK(P39,$P$16:$P$244)</f>
        <v>24</v>
      </c>
    </row>
    <row r="40" spans="1:18">
      <c r="A40" s="25">
        <v>226</v>
      </c>
      <c r="B40" s="26" t="str">
        <f>'perkelas 9'!B428</f>
        <v>7414</v>
      </c>
      <c r="C40" s="27" t="str">
        <f>'perkelas 9'!C428</f>
        <v>TRIANA SHEILA KAMALIA</v>
      </c>
      <c r="D40" s="26" t="str">
        <f>'perkelas 9'!D428</f>
        <v>9-G</v>
      </c>
      <c r="E40" s="26">
        <f>'perkelas 9'!E428</f>
        <v>70</v>
      </c>
      <c r="F40" s="26">
        <f>'perkelas 9'!F428</f>
        <v>82</v>
      </c>
      <c r="G40" s="26">
        <f>'perkelas 9'!G428</f>
        <v>80</v>
      </c>
      <c r="H40" s="26">
        <f>'perkelas 9'!H428</f>
        <v>78</v>
      </c>
      <c r="I40" s="26">
        <f>'perkelas 9'!I428</f>
        <v>89</v>
      </c>
      <c r="J40" s="26">
        <f>'perkelas 9'!J428</f>
        <v>77</v>
      </c>
      <c r="K40" s="26">
        <f>'perkelas 9'!K428</f>
        <v>78</v>
      </c>
      <c r="L40" s="26">
        <f>'perkelas 9'!L428</f>
        <v>90</v>
      </c>
      <c r="M40" s="26">
        <f>'perkelas 9'!M428</f>
        <v>86</v>
      </c>
      <c r="N40" s="26">
        <f>'perkelas 9'!N428</f>
        <v>68</v>
      </c>
      <c r="O40" s="26">
        <f>'perkelas 9'!O428</f>
        <v>82</v>
      </c>
      <c r="P40" s="26">
        <f>SUM(E40:O40)</f>
        <v>880</v>
      </c>
      <c r="Q40" s="26">
        <f>AVERAGE(E40:O40)</f>
        <v>80</v>
      </c>
      <c r="R40" s="40">
        <f>RANK(P40,$P$16:$P$244)</f>
        <v>25</v>
      </c>
    </row>
    <row r="41" spans="1:18">
      <c r="A41" s="28">
        <v>207</v>
      </c>
      <c r="B41" s="26" t="str">
        <f>'perkelas 9'!B409</f>
        <v>7297</v>
      </c>
      <c r="C41" s="27" t="str">
        <f>'perkelas 9'!C409</f>
        <v>FRISKA AMEYLIA</v>
      </c>
      <c r="D41" s="26" t="str">
        <f>'perkelas 9'!D409</f>
        <v>9-G</v>
      </c>
      <c r="E41" s="26">
        <f>'perkelas 9'!E409</f>
        <v>80</v>
      </c>
      <c r="F41" s="26">
        <f>'perkelas 9'!F409</f>
        <v>79</v>
      </c>
      <c r="G41" s="26">
        <f>'perkelas 9'!G409</f>
        <v>78</v>
      </c>
      <c r="H41" s="26">
        <f>'perkelas 9'!H409</f>
        <v>80</v>
      </c>
      <c r="I41" s="26">
        <f>'perkelas 9'!I409</f>
        <v>83</v>
      </c>
      <c r="J41" s="26">
        <f>'perkelas 9'!J409</f>
        <v>72</v>
      </c>
      <c r="K41" s="26">
        <f>'perkelas 9'!K409</f>
        <v>77</v>
      </c>
      <c r="L41" s="26">
        <f>'perkelas 9'!L409</f>
        <v>93</v>
      </c>
      <c r="M41" s="26">
        <f>'perkelas 9'!M409</f>
        <v>75</v>
      </c>
      <c r="N41" s="26">
        <f>'perkelas 9'!N409</f>
        <v>77</v>
      </c>
      <c r="O41" s="26">
        <f>'perkelas 9'!O409</f>
        <v>85</v>
      </c>
      <c r="P41" s="26">
        <f>SUM(E41:O41)</f>
        <v>879</v>
      </c>
      <c r="Q41" s="26">
        <f>AVERAGE(E41:O41)</f>
        <v>79.9090909090909</v>
      </c>
      <c r="R41" s="40">
        <f>RANK(P41,$P$16:$P$244)</f>
        <v>26</v>
      </c>
    </row>
    <row r="42" spans="1:18">
      <c r="A42" s="25">
        <v>1</v>
      </c>
      <c r="B42" s="26" t="str">
        <f>'perkelas 9'!B16</f>
        <v>7451</v>
      </c>
      <c r="C42" s="27" t="str">
        <f>'perkelas 9'!C16</f>
        <v>ADINDA NAJMA ZUHRAHIDA</v>
      </c>
      <c r="D42" s="26" t="str">
        <f>'perkelas 9'!D16</f>
        <v>9-A</v>
      </c>
      <c r="E42" s="26">
        <f>'perkelas 9'!E16</f>
        <v>80</v>
      </c>
      <c r="F42" s="26">
        <f>'perkelas 9'!F16</f>
        <v>95</v>
      </c>
      <c r="G42" s="26">
        <f>'perkelas 9'!G16</f>
        <v>73</v>
      </c>
      <c r="H42" s="26">
        <f>'perkelas 9'!H16</f>
        <v>77</v>
      </c>
      <c r="I42" s="26">
        <f>'perkelas 9'!I16</f>
        <v>70</v>
      </c>
      <c r="J42" s="26">
        <f>'perkelas 9'!J16</f>
        <v>69</v>
      </c>
      <c r="K42" s="26">
        <f>'perkelas 9'!K16</f>
        <v>85</v>
      </c>
      <c r="L42" s="26">
        <f>'perkelas 9'!L16</f>
        <v>92</v>
      </c>
      <c r="M42" s="26">
        <f>'perkelas 9'!M16</f>
        <v>70</v>
      </c>
      <c r="N42" s="26">
        <f>'perkelas 9'!N16</f>
        <v>90</v>
      </c>
      <c r="O42" s="26">
        <f>'perkelas 9'!O16</f>
        <v>76</v>
      </c>
      <c r="P42" s="26">
        <f>SUM(E42:O42)</f>
        <v>877</v>
      </c>
      <c r="Q42" s="26">
        <f>AVERAGE(E42:O42)</f>
        <v>79.7272727272727</v>
      </c>
      <c r="R42" s="40">
        <f>RANK(P42,$P$16:$P$244)</f>
        <v>27</v>
      </c>
    </row>
    <row r="43" spans="1:18">
      <c r="A43" s="28">
        <v>3</v>
      </c>
      <c r="B43" s="26" t="str">
        <f>'perkelas 9'!B18</f>
        <v>7385</v>
      </c>
      <c r="C43" s="27" t="str">
        <f>'perkelas 9'!C18</f>
        <v>AHMAD NURUL FANNY</v>
      </c>
      <c r="D43" s="26" t="str">
        <f>'perkelas 9'!D18</f>
        <v>9-A</v>
      </c>
      <c r="E43" s="26">
        <f>'perkelas 9'!E18</f>
        <v>80</v>
      </c>
      <c r="F43" s="26">
        <f>'perkelas 9'!F18</f>
        <v>75</v>
      </c>
      <c r="G43" s="26">
        <f>'perkelas 9'!G18</f>
        <v>78</v>
      </c>
      <c r="H43" s="26">
        <f>'perkelas 9'!H18</f>
        <v>68</v>
      </c>
      <c r="I43" s="26">
        <f>'perkelas 9'!I18</f>
        <v>70</v>
      </c>
      <c r="J43" s="26">
        <f>'perkelas 9'!J18</f>
        <v>85</v>
      </c>
      <c r="K43" s="26">
        <f>'perkelas 9'!K18</f>
        <v>77</v>
      </c>
      <c r="L43" s="26">
        <f>'perkelas 9'!L18</f>
        <v>88</v>
      </c>
      <c r="M43" s="26">
        <f>'perkelas 9'!M18</f>
        <v>82</v>
      </c>
      <c r="N43" s="26">
        <f>'perkelas 9'!N18</f>
        <v>88</v>
      </c>
      <c r="O43" s="26">
        <f>'perkelas 9'!O18</f>
        <v>83</v>
      </c>
      <c r="P43" s="26">
        <f>SUM(E43:O43)</f>
        <v>874</v>
      </c>
      <c r="Q43" s="26">
        <f>AVERAGE(E43:O43)</f>
        <v>79.4545454545455</v>
      </c>
      <c r="R43" s="40">
        <f>RANK(P43,$P$16:$P$244)</f>
        <v>28</v>
      </c>
    </row>
    <row r="44" spans="1:18">
      <c r="A44" s="25">
        <v>29</v>
      </c>
      <c r="B44" s="26" t="str">
        <f>'perkelas 9'!B44</f>
        <v>7313</v>
      </c>
      <c r="C44" s="27" t="str">
        <f>'perkelas 9'!C44</f>
        <v>UNTSA NAILISSYIFA</v>
      </c>
      <c r="D44" s="26" t="str">
        <f>'perkelas 9'!D44</f>
        <v>9-A</v>
      </c>
      <c r="E44" s="26">
        <f>'perkelas 9'!E44</f>
        <v>87</v>
      </c>
      <c r="F44" s="26">
        <f>'perkelas 9'!F44</f>
        <v>79</v>
      </c>
      <c r="G44" s="26">
        <f>'perkelas 9'!G44</f>
        <v>60</v>
      </c>
      <c r="H44" s="26">
        <f>'perkelas 9'!H44</f>
        <v>78</v>
      </c>
      <c r="I44" s="26">
        <f>'perkelas 9'!I44</f>
        <v>71</v>
      </c>
      <c r="J44" s="26">
        <f>'perkelas 9'!J44</f>
        <v>75</v>
      </c>
      <c r="K44" s="26">
        <f>'perkelas 9'!K44</f>
        <v>83</v>
      </c>
      <c r="L44" s="26">
        <f>'perkelas 9'!L44</f>
        <v>90</v>
      </c>
      <c r="M44" s="26">
        <f>'perkelas 9'!M44</f>
        <v>75</v>
      </c>
      <c r="N44" s="26">
        <f>'perkelas 9'!N44</f>
        <v>88</v>
      </c>
      <c r="O44" s="26">
        <f>'perkelas 9'!O44</f>
        <v>87</v>
      </c>
      <c r="P44" s="26">
        <f>SUM(E44:O44)</f>
        <v>873</v>
      </c>
      <c r="Q44" s="26">
        <f>AVERAGE(E44:O44)</f>
        <v>79.3636363636364</v>
      </c>
      <c r="R44" s="40">
        <f>RANK(P44,$P$16:$P$244)</f>
        <v>29</v>
      </c>
    </row>
    <row r="45" spans="1:18">
      <c r="A45" s="28">
        <v>202</v>
      </c>
      <c r="B45" s="26" t="str">
        <f>'perkelas 9'!B404</f>
        <v>7357</v>
      </c>
      <c r="C45" s="27" t="str">
        <f>'perkelas 9'!C404</f>
        <v>BINTANG AMILIYA</v>
      </c>
      <c r="D45" s="26" t="str">
        <f>'perkelas 9'!D404</f>
        <v>9-G</v>
      </c>
      <c r="E45" s="26">
        <f>'perkelas 9'!E404</f>
        <v>75</v>
      </c>
      <c r="F45" s="26">
        <f>'perkelas 9'!F404</f>
        <v>85</v>
      </c>
      <c r="G45" s="26">
        <f>'perkelas 9'!G404</f>
        <v>80</v>
      </c>
      <c r="H45" s="26">
        <f>'perkelas 9'!H404</f>
        <v>83</v>
      </c>
      <c r="I45" s="26">
        <f>'perkelas 9'!I404</f>
        <v>68</v>
      </c>
      <c r="J45" s="26">
        <f>'perkelas 9'!J404</f>
        <v>67</v>
      </c>
      <c r="K45" s="26">
        <f>'perkelas 9'!K404</f>
        <v>83</v>
      </c>
      <c r="L45" s="26">
        <f>'perkelas 9'!L404</f>
        <v>87</v>
      </c>
      <c r="M45" s="26">
        <f>'perkelas 9'!M404</f>
        <v>75</v>
      </c>
      <c r="N45" s="26">
        <f>'perkelas 9'!N404</f>
        <v>80</v>
      </c>
      <c r="O45" s="26">
        <f>'perkelas 9'!O404</f>
        <v>90</v>
      </c>
      <c r="P45" s="26">
        <f>SUM(E45:O45)</f>
        <v>873</v>
      </c>
      <c r="Q45" s="26">
        <f>AVERAGE(E45:O45)</f>
        <v>79.3636363636364</v>
      </c>
      <c r="R45" s="40">
        <f>RANK(P45,$P$16:$P$244)</f>
        <v>29</v>
      </c>
    </row>
    <row r="46" spans="1:18">
      <c r="A46" s="25">
        <v>32</v>
      </c>
      <c r="B46" s="26" t="str">
        <f>'perkelas 9'!B47</f>
        <v>7315</v>
      </c>
      <c r="C46" s="27" t="str">
        <f>'perkelas 9'!C47</f>
        <v>ZUMI'ATUL AFIFAH</v>
      </c>
      <c r="D46" s="26" t="str">
        <f>'perkelas 9'!D47</f>
        <v>9-A</v>
      </c>
      <c r="E46" s="26">
        <f>'perkelas 9'!E47</f>
        <v>82</v>
      </c>
      <c r="F46" s="26">
        <f>'perkelas 9'!F47</f>
        <v>83</v>
      </c>
      <c r="G46" s="26">
        <f>'perkelas 9'!G47</f>
        <v>78</v>
      </c>
      <c r="H46" s="26">
        <f>'perkelas 9'!H47</f>
        <v>72</v>
      </c>
      <c r="I46" s="26">
        <f>'perkelas 9'!I47</f>
        <v>68</v>
      </c>
      <c r="J46" s="26">
        <f>'perkelas 9'!J47</f>
        <v>77</v>
      </c>
      <c r="K46" s="26">
        <f>'perkelas 9'!K47</f>
        <v>78</v>
      </c>
      <c r="L46" s="26">
        <f>'perkelas 9'!L47</f>
        <v>90</v>
      </c>
      <c r="M46" s="26">
        <f>'perkelas 9'!M47</f>
        <v>67</v>
      </c>
      <c r="N46" s="26">
        <f>'perkelas 9'!N47</f>
        <v>92</v>
      </c>
      <c r="O46" s="26">
        <f>'perkelas 9'!O47</f>
        <v>85</v>
      </c>
      <c r="P46" s="26">
        <f>SUM(E46:O46)</f>
        <v>872</v>
      </c>
      <c r="Q46" s="26">
        <f>AVERAGE(E46:O46)</f>
        <v>79.2727272727273</v>
      </c>
      <c r="R46" s="40">
        <f>RANK(P46,$P$16:$P$244)</f>
        <v>31</v>
      </c>
    </row>
    <row r="47" spans="1:18">
      <c r="A47" s="28">
        <v>211</v>
      </c>
      <c r="B47" s="26" t="str">
        <f>'perkelas 9'!B413</f>
        <v>7429</v>
      </c>
      <c r="C47" s="27" t="str">
        <f>'perkelas 9'!C413</f>
        <v>LAILA ULIL LATIFA</v>
      </c>
      <c r="D47" s="26" t="str">
        <f>'perkelas 9'!D413</f>
        <v>9-G</v>
      </c>
      <c r="E47" s="26">
        <f>'perkelas 9'!E413</f>
        <v>82</v>
      </c>
      <c r="F47" s="26">
        <f>'perkelas 9'!F413</f>
        <v>93</v>
      </c>
      <c r="G47" s="26">
        <f>'perkelas 9'!G413</f>
        <v>80</v>
      </c>
      <c r="H47" s="26">
        <f>'perkelas 9'!H413</f>
        <v>77</v>
      </c>
      <c r="I47" s="26">
        <f>'perkelas 9'!I413</f>
        <v>71</v>
      </c>
      <c r="J47" s="26">
        <f>'perkelas 9'!J413</f>
        <v>62</v>
      </c>
      <c r="K47" s="26">
        <f>'perkelas 9'!K413</f>
        <v>80</v>
      </c>
      <c r="L47" s="26">
        <f>'perkelas 9'!L413</f>
        <v>90</v>
      </c>
      <c r="M47" s="26">
        <f>'perkelas 9'!M413</f>
        <v>65</v>
      </c>
      <c r="N47" s="26">
        <f>'perkelas 9'!N413</f>
        <v>88</v>
      </c>
      <c r="O47" s="26">
        <f>'perkelas 9'!O413</f>
        <v>82</v>
      </c>
      <c r="P47" s="26">
        <f>SUM(E47:O47)</f>
        <v>870</v>
      </c>
      <c r="Q47" s="26">
        <f>AVERAGE(E47:O47)</f>
        <v>79.0909090909091</v>
      </c>
      <c r="R47" s="40">
        <f>RANK(P47,$P$16:$P$244)</f>
        <v>32</v>
      </c>
    </row>
    <row r="48" spans="1:18">
      <c r="A48" s="25">
        <v>216</v>
      </c>
      <c r="B48" s="26" t="str">
        <f>'perkelas 9'!B418</f>
        <v>7505</v>
      </c>
      <c r="C48" s="27" t="str">
        <f>'perkelas 9'!C418</f>
        <v>NIHLATUSSHOFI ULWIYAH</v>
      </c>
      <c r="D48" s="26" t="str">
        <f>'perkelas 9'!D418</f>
        <v>9-G</v>
      </c>
      <c r="E48" s="26">
        <f>'perkelas 9'!E418</f>
        <v>77</v>
      </c>
      <c r="F48" s="26">
        <f>'perkelas 9'!F418</f>
        <v>90</v>
      </c>
      <c r="G48" s="26">
        <f>'perkelas 9'!G418</f>
        <v>82</v>
      </c>
      <c r="H48" s="26">
        <f>'perkelas 9'!H418</f>
        <v>78</v>
      </c>
      <c r="I48" s="26">
        <f>'perkelas 9'!I418</f>
        <v>68</v>
      </c>
      <c r="J48" s="26">
        <f>'perkelas 9'!J418</f>
        <v>62</v>
      </c>
      <c r="K48" s="26">
        <f>'perkelas 9'!K418</f>
        <v>88</v>
      </c>
      <c r="L48" s="26">
        <f>'perkelas 9'!L418</f>
        <v>88</v>
      </c>
      <c r="M48" s="26">
        <f>'perkelas 9'!M418</f>
        <v>73</v>
      </c>
      <c r="N48" s="26">
        <f>'perkelas 9'!N418</f>
        <v>85</v>
      </c>
      <c r="O48" s="26">
        <f>'perkelas 9'!O418</f>
        <v>78</v>
      </c>
      <c r="P48" s="26">
        <f>SUM(E48:O48)</f>
        <v>869</v>
      </c>
      <c r="Q48" s="26">
        <f>AVERAGE(E48:O48)</f>
        <v>79</v>
      </c>
      <c r="R48" s="40">
        <f>RANK(P48,$P$16:$P$244)</f>
        <v>33</v>
      </c>
    </row>
    <row r="49" spans="1:18">
      <c r="A49" s="28">
        <v>6</v>
      </c>
      <c r="B49" s="26" t="str">
        <f>'perkelas 9'!B21</f>
        <v>7490</v>
      </c>
      <c r="C49" s="27" t="str">
        <f>'perkelas 9'!C21</f>
        <v>BINTUN SANIYATUS SALAMAH</v>
      </c>
      <c r="D49" s="26" t="str">
        <f>'perkelas 9'!D21</f>
        <v>9-A</v>
      </c>
      <c r="E49" s="26">
        <f>'perkelas 9'!E21</f>
        <v>78</v>
      </c>
      <c r="F49" s="26">
        <f>'perkelas 9'!F21</f>
        <v>80</v>
      </c>
      <c r="G49" s="26">
        <f>'perkelas 9'!G21</f>
        <v>75</v>
      </c>
      <c r="H49" s="26">
        <f>'perkelas 9'!H21</f>
        <v>78</v>
      </c>
      <c r="I49" s="26">
        <f>'perkelas 9'!I21</f>
        <v>70</v>
      </c>
      <c r="J49" s="26">
        <f>'perkelas 9'!J21</f>
        <v>72</v>
      </c>
      <c r="K49" s="26">
        <f>'perkelas 9'!K21</f>
        <v>78</v>
      </c>
      <c r="L49" s="26">
        <f>'perkelas 9'!L21</f>
        <v>92</v>
      </c>
      <c r="M49" s="26">
        <f>'perkelas 9'!M21</f>
        <v>63</v>
      </c>
      <c r="N49" s="26">
        <f>'perkelas 9'!N21</f>
        <v>95</v>
      </c>
      <c r="O49" s="26">
        <f>'perkelas 9'!O21</f>
        <v>87</v>
      </c>
      <c r="P49" s="26">
        <f>SUM(E49:O49)</f>
        <v>868</v>
      </c>
      <c r="Q49" s="26">
        <f>AVERAGE(E49:O49)</f>
        <v>78.9090909090909</v>
      </c>
      <c r="R49" s="40">
        <f>RANK(P49,$P$16:$P$244)</f>
        <v>34</v>
      </c>
    </row>
    <row r="50" spans="1:18">
      <c r="A50" s="25">
        <v>7</v>
      </c>
      <c r="B50" s="26" t="str">
        <f>'perkelas 9'!B22</f>
        <v>7363</v>
      </c>
      <c r="C50" s="27" t="str">
        <f>'perkelas 9'!C22</f>
        <v>DHANISKA ELFARAZ NADIA</v>
      </c>
      <c r="D50" s="26" t="str">
        <f>'perkelas 9'!D22</f>
        <v>9-A</v>
      </c>
      <c r="E50" s="26">
        <f>'perkelas 9'!E22</f>
        <v>85</v>
      </c>
      <c r="F50" s="26">
        <f>'perkelas 9'!F22</f>
        <v>85</v>
      </c>
      <c r="G50" s="26">
        <f>'perkelas 9'!G22</f>
        <v>72</v>
      </c>
      <c r="H50" s="26">
        <f>'perkelas 9'!H22</f>
        <v>82</v>
      </c>
      <c r="I50" s="26">
        <f>'perkelas 9'!I22</f>
        <v>66</v>
      </c>
      <c r="J50" s="26">
        <f>'perkelas 9'!J22</f>
        <v>77</v>
      </c>
      <c r="K50" s="26">
        <f>'perkelas 9'!K22</f>
        <v>75</v>
      </c>
      <c r="L50" s="26">
        <f>'perkelas 9'!L22</f>
        <v>82</v>
      </c>
      <c r="M50" s="26">
        <f>'perkelas 9'!M22</f>
        <v>76</v>
      </c>
      <c r="N50" s="26">
        <f>'perkelas 9'!N22</f>
        <v>92</v>
      </c>
      <c r="O50" s="26">
        <f>'perkelas 9'!O22</f>
        <v>76</v>
      </c>
      <c r="P50" s="26">
        <f>SUM(E50:O50)</f>
        <v>868</v>
      </c>
      <c r="Q50" s="26">
        <f>AVERAGE(E50:O50)</f>
        <v>78.9090909090909</v>
      </c>
      <c r="R50" s="40">
        <f>RANK(P50,$P$16:$P$244)</f>
        <v>34</v>
      </c>
    </row>
    <row r="51" spans="1:18">
      <c r="A51" s="28">
        <v>210</v>
      </c>
      <c r="B51" s="26" t="str">
        <f>'perkelas 9'!B412</f>
        <v>7465</v>
      </c>
      <c r="C51" s="27" t="str">
        <f>'perkelas 9'!C412</f>
        <v>KHULWANA AZKIYA</v>
      </c>
      <c r="D51" s="26" t="str">
        <f>'perkelas 9'!D412</f>
        <v>9-G</v>
      </c>
      <c r="E51" s="26">
        <f>'perkelas 9'!E412</f>
        <v>75</v>
      </c>
      <c r="F51" s="26">
        <f>'perkelas 9'!F412</f>
        <v>90</v>
      </c>
      <c r="G51" s="26">
        <f>'perkelas 9'!G412</f>
        <v>88</v>
      </c>
      <c r="H51" s="26">
        <f>'perkelas 9'!H412</f>
        <v>87</v>
      </c>
      <c r="I51" s="26">
        <f>'perkelas 9'!I412</f>
        <v>64</v>
      </c>
      <c r="J51" s="26">
        <f>'perkelas 9'!J412</f>
        <v>60</v>
      </c>
      <c r="K51" s="26">
        <f>'perkelas 9'!K412</f>
        <v>82</v>
      </c>
      <c r="L51" s="26">
        <f>'perkelas 9'!L412</f>
        <v>90</v>
      </c>
      <c r="M51" s="26">
        <f>'perkelas 9'!M412</f>
        <v>72</v>
      </c>
      <c r="N51" s="26">
        <f>'perkelas 9'!N412</f>
        <v>80</v>
      </c>
      <c r="O51" s="26">
        <f>'perkelas 9'!O412</f>
        <v>78</v>
      </c>
      <c r="P51" s="26">
        <f>SUM(E51:O51)</f>
        <v>866</v>
      </c>
      <c r="Q51" s="26">
        <f>AVERAGE(E51:O51)</f>
        <v>78.7272727272727</v>
      </c>
      <c r="R51" s="40">
        <f>RANK(P51,$P$16:$P$244)</f>
        <v>36</v>
      </c>
    </row>
    <row r="52" spans="1:18">
      <c r="A52" s="25">
        <v>20</v>
      </c>
      <c r="B52" s="26" t="str">
        <f>'perkelas 9'!B35</f>
        <v>7335</v>
      </c>
      <c r="C52" s="27" t="str">
        <f>'perkelas 9'!C35</f>
        <v>MUHAMMAD BAREZA ATHOILLAH</v>
      </c>
      <c r="D52" s="26" t="str">
        <f>'perkelas 9'!D35</f>
        <v>9-A</v>
      </c>
      <c r="E52" s="26">
        <f>'perkelas 9'!E35</f>
        <v>77</v>
      </c>
      <c r="F52" s="26">
        <f>'perkelas 9'!F35</f>
        <v>83</v>
      </c>
      <c r="G52" s="26">
        <f>'perkelas 9'!G35</f>
        <v>70</v>
      </c>
      <c r="H52" s="26">
        <f>'perkelas 9'!H35</f>
        <v>63</v>
      </c>
      <c r="I52" s="26">
        <f>'perkelas 9'!I35</f>
        <v>76</v>
      </c>
      <c r="J52" s="26">
        <f>'perkelas 9'!J35</f>
        <v>75</v>
      </c>
      <c r="K52" s="26">
        <f>'perkelas 9'!K35</f>
        <v>83</v>
      </c>
      <c r="L52" s="26">
        <f>'perkelas 9'!L35</f>
        <v>90</v>
      </c>
      <c r="M52" s="26">
        <f>'perkelas 9'!M35</f>
        <v>75</v>
      </c>
      <c r="N52" s="26">
        <f>'perkelas 9'!N35</f>
        <v>88</v>
      </c>
      <c r="O52" s="26">
        <f>'perkelas 9'!O35</f>
        <v>85</v>
      </c>
      <c r="P52" s="26">
        <f>SUM(E52:O52)</f>
        <v>865</v>
      </c>
      <c r="Q52" s="26">
        <f>AVERAGE(E52:O52)</f>
        <v>78.6363636363636</v>
      </c>
      <c r="R52" s="40">
        <f>RANK(P52,$P$16:$P$244)</f>
        <v>37</v>
      </c>
    </row>
    <row r="53" spans="1:18">
      <c r="A53" s="28">
        <v>201</v>
      </c>
      <c r="B53" s="26" t="str">
        <f>'perkelas 9'!B403</f>
        <v>7320</v>
      </c>
      <c r="C53" s="27" t="str">
        <f>'perkelas 9'!C403</f>
        <v>ANDINA MAILA SHUFA</v>
      </c>
      <c r="D53" s="26" t="str">
        <f>'perkelas 9'!D403</f>
        <v>9-G</v>
      </c>
      <c r="E53" s="26">
        <f>'perkelas 9'!E403</f>
        <v>72</v>
      </c>
      <c r="F53" s="26">
        <f>'perkelas 9'!F403</f>
        <v>73</v>
      </c>
      <c r="G53" s="26">
        <f>'perkelas 9'!G403</f>
        <v>72</v>
      </c>
      <c r="H53" s="26">
        <f>'perkelas 9'!H403</f>
        <v>88</v>
      </c>
      <c r="I53" s="26">
        <f>'perkelas 9'!I403</f>
        <v>69</v>
      </c>
      <c r="J53" s="26">
        <f>'perkelas 9'!J403</f>
        <v>75</v>
      </c>
      <c r="K53" s="26">
        <f>'perkelas 9'!K403</f>
        <v>80</v>
      </c>
      <c r="L53" s="26">
        <f>'perkelas 9'!L403</f>
        <v>92</v>
      </c>
      <c r="M53" s="26">
        <f>'perkelas 9'!M403</f>
        <v>75</v>
      </c>
      <c r="N53" s="26">
        <f>'perkelas 9'!N403</f>
        <v>87</v>
      </c>
      <c r="O53" s="26">
        <f>'perkelas 9'!O403</f>
        <v>77</v>
      </c>
      <c r="P53" s="26">
        <f>SUM(E53:O53)</f>
        <v>860</v>
      </c>
      <c r="Q53" s="26">
        <f>AVERAGE(E53:O53)</f>
        <v>78.1818181818182</v>
      </c>
      <c r="R53" s="40">
        <f>RANK(P53,$P$16:$P$244)</f>
        <v>38</v>
      </c>
    </row>
    <row r="54" spans="1:18">
      <c r="A54" s="25">
        <v>208</v>
      </c>
      <c r="B54" s="26" t="str">
        <f>'perkelas 9'!B410</f>
        <v>7427</v>
      </c>
      <c r="C54" s="27" t="str">
        <f>'perkelas 9'!C410</f>
        <v>IMROATUL MAGHFIROH</v>
      </c>
      <c r="D54" s="26" t="str">
        <f>'perkelas 9'!D410</f>
        <v>9-G</v>
      </c>
      <c r="E54" s="26">
        <f>'perkelas 9'!E410</f>
        <v>83</v>
      </c>
      <c r="F54" s="26">
        <f>'perkelas 9'!F410</f>
        <v>89</v>
      </c>
      <c r="G54" s="26">
        <f>'perkelas 9'!G410</f>
        <v>85</v>
      </c>
      <c r="H54" s="26">
        <f>'perkelas 9'!H410</f>
        <v>77</v>
      </c>
      <c r="I54" s="26">
        <f>'perkelas 9'!I410</f>
        <v>71</v>
      </c>
      <c r="J54" s="26">
        <f>'perkelas 9'!J410</f>
        <v>67</v>
      </c>
      <c r="K54" s="26">
        <f>'perkelas 9'!K410</f>
        <v>75</v>
      </c>
      <c r="L54" s="26">
        <f>'perkelas 9'!L410</f>
        <v>82</v>
      </c>
      <c r="M54" s="26">
        <f>'perkelas 9'!M410</f>
        <v>60</v>
      </c>
      <c r="N54" s="26">
        <f>'perkelas 9'!N410</f>
        <v>80</v>
      </c>
      <c r="O54" s="26">
        <f>'perkelas 9'!O410</f>
        <v>88</v>
      </c>
      <c r="P54" s="26">
        <f>SUM(E54:O54)</f>
        <v>857</v>
      </c>
      <c r="Q54" s="26">
        <f>AVERAGE(E54:O54)</f>
        <v>77.9090909090909</v>
      </c>
      <c r="R54" s="40">
        <f>RANK(P54,$P$16:$P$244)</f>
        <v>39</v>
      </c>
    </row>
    <row r="55" spans="1:18">
      <c r="A55" s="28">
        <v>222</v>
      </c>
      <c r="B55" s="26" t="str">
        <f>'perkelas 9'!B424</f>
        <v>7380</v>
      </c>
      <c r="C55" s="27" t="str">
        <f>'perkelas 9'!C424</f>
        <v>SANIA QOTRUN NADA</v>
      </c>
      <c r="D55" s="26" t="str">
        <f>'perkelas 9'!D424</f>
        <v>9-G</v>
      </c>
      <c r="E55" s="26">
        <f>'perkelas 9'!E424</f>
        <v>80</v>
      </c>
      <c r="F55" s="26">
        <f>'perkelas 9'!F424</f>
        <v>85</v>
      </c>
      <c r="G55" s="26">
        <f>'perkelas 9'!G424</f>
        <v>82</v>
      </c>
      <c r="H55" s="26">
        <f>'perkelas 9'!H424</f>
        <v>83</v>
      </c>
      <c r="I55" s="26">
        <f>'perkelas 9'!I424</f>
        <v>62</v>
      </c>
      <c r="J55" s="26">
        <f>'perkelas 9'!J424</f>
        <v>54</v>
      </c>
      <c r="K55" s="26">
        <f>'perkelas 9'!K424</f>
        <v>75</v>
      </c>
      <c r="L55" s="26">
        <f>'perkelas 9'!L424</f>
        <v>93</v>
      </c>
      <c r="M55" s="26">
        <f>'perkelas 9'!M424</f>
        <v>83</v>
      </c>
      <c r="N55" s="26">
        <f>'perkelas 9'!N424</f>
        <v>80</v>
      </c>
      <c r="O55" s="26">
        <f>'perkelas 9'!O424</f>
        <v>80</v>
      </c>
      <c r="P55" s="26">
        <f>SUM(E55:O55)</f>
        <v>857</v>
      </c>
      <c r="Q55" s="26">
        <f>AVERAGE(E55:O55)</f>
        <v>77.9090909090909</v>
      </c>
      <c r="R55" s="40">
        <f>RANK(P55,$P$16:$P$244)</f>
        <v>39</v>
      </c>
    </row>
    <row r="56" spans="1:18">
      <c r="A56" s="25">
        <v>8</v>
      </c>
      <c r="B56" s="26" t="str">
        <f>'perkelas 9'!B23</f>
        <v>7457</v>
      </c>
      <c r="C56" s="27" t="str">
        <f>'perkelas 9'!C23</f>
        <v>ELLA FAUSTINA SARI</v>
      </c>
      <c r="D56" s="26" t="str">
        <f>'perkelas 9'!D23</f>
        <v>9-A</v>
      </c>
      <c r="E56" s="26">
        <f>'perkelas 9'!E23</f>
        <v>72</v>
      </c>
      <c r="F56" s="26">
        <f>'perkelas 9'!F23</f>
        <v>79</v>
      </c>
      <c r="G56" s="26">
        <f>'perkelas 9'!G23</f>
        <v>67</v>
      </c>
      <c r="H56" s="26">
        <f>'perkelas 9'!H23</f>
        <v>80</v>
      </c>
      <c r="I56" s="26">
        <f>'perkelas 9'!I23</f>
        <v>64</v>
      </c>
      <c r="J56" s="26">
        <f>'perkelas 9'!J23</f>
        <v>79</v>
      </c>
      <c r="K56" s="26">
        <f>'perkelas 9'!K23</f>
        <v>85</v>
      </c>
      <c r="L56" s="26">
        <f>'perkelas 9'!L23</f>
        <v>85</v>
      </c>
      <c r="M56" s="26">
        <f>'perkelas 9'!M23</f>
        <v>78</v>
      </c>
      <c r="N56" s="26">
        <f>'perkelas 9'!N23</f>
        <v>88</v>
      </c>
      <c r="O56" s="26">
        <f>'perkelas 9'!O23</f>
        <v>78</v>
      </c>
      <c r="P56" s="26">
        <f>SUM(E56:O56)</f>
        <v>855</v>
      </c>
      <c r="Q56" s="26">
        <f>AVERAGE(E56:O56)</f>
        <v>77.7272727272727</v>
      </c>
      <c r="R56" s="40">
        <f>RANK(P56,$P$16:$P$244)</f>
        <v>41</v>
      </c>
    </row>
    <row r="57" spans="1:18">
      <c r="A57" s="28">
        <v>24</v>
      </c>
      <c r="B57" s="26" t="str">
        <f>'perkelas 9'!B39</f>
        <v>7510</v>
      </c>
      <c r="C57" s="27" t="str">
        <f>'perkelas 9'!C39</f>
        <v>RIKA OKTAVIA</v>
      </c>
      <c r="D57" s="26" t="str">
        <f>'perkelas 9'!D39</f>
        <v>9-A</v>
      </c>
      <c r="E57" s="26">
        <f>'perkelas 9'!E39</f>
        <v>90</v>
      </c>
      <c r="F57" s="26">
        <f>'perkelas 9'!F39</f>
        <v>90</v>
      </c>
      <c r="G57" s="26">
        <f>'perkelas 9'!G39</f>
        <v>65</v>
      </c>
      <c r="H57" s="26">
        <f>'perkelas 9'!H39</f>
        <v>62</v>
      </c>
      <c r="I57" s="26">
        <f>'perkelas 9'!I39</f>
        <v>76</v>
      </c>
      <c r="J57" s="26">
        <f>'perkelas 9'!J39</f>
        <v>77</v>
      </c>
      <c r="K57" s="26">
        <f>'perkelas 9'!K39</f>
        <v>78</v>
      </c>
      <c r="L57" s="26">
        <f>'perkelas 9'!L39</f>
        <v>90</v>
      </c>
      <c r="M57" s="26">
        <f>'perkelas 9'!M39</f>
        <v>60</v>
      </c>
      <c r="N57" s="26">
        <f>'perkelas 9'!N39</f>
        <v>80</v>
      </c>
      <c r="O57" s="26">
        <f>'perkelas 9'!O39</f>
        <v>87</v>
      </c>
      <c r="P57" s="26">
        <f>SUM(E57:O57)</f>
        <v>855</v>
      </c>
      <c r="Q57" s="26">
        <f>AVERAGE(E57:O57)</f>
        <v>77.7272727272727</v>
      </c>
      <c r="R57" s="40">
        <f>RANK(P57,$P$16:$P$244)</f>
        <v>41</v>
      </c>
    </row>
    <row r="58" spans="1:18">
      <c r="A58" s="25">
        <v>199</v>
      </c>
      <c r="B58" s="26" t="str">
        <f>'perkelas 9'!B401</f>
        <v>7285</v>
      </c>
      <c r="C58" s="27" t="str">
        <f>'perkelas 9'!C401</f>
        <v>ALFINA SETIANINGRUM</v>
      </c>
      <c r="D58" s="26" t="str">
        <f>'perkelas 9'!D401</f>
        <v>9-G</v>
      </c>
      <c r="E58" s="26">
        <f>'perkelas 9'!E401</f>
        <v>75</v>
      </c>
      <c r="F58" s="26">
        <f>'perkelas 9'!F401</f>
        <v>79</v>
      </c>
      <c r="G58" s="26">
        <f>'perkelas 9'!G401</f>
        <v>83</v>
      </c>
      <c r="H58" s="26">
        <f>'perkelas 9'!H401</f>
        <v>77</v>
      </c>
      <c r="I58" s="26">
        <f>'perkelas 9'!I401</f>
        <v>56</v>
      </c>
      <c r="J58" s="26">
        <f>'perkelas 9'!J401</f>
        <v>74</v>
      </c>
      <c r="K58" s="26">
        <f>'perkelas 9'!K401</f>
        <v>83</v>
      </c>
      <c r="L58" s="26">
        <f>'perkelas 9'!L401</f>
        <v>90</v>
      </c>
      <c r="M58" s="26">
        <f>'perkelas 9'!M401</f>
        <v>76</v>
      </c>
      <c r="N58" s="26">
        <f>'perkelas 9'!N401</f>
        <v>87</v>
      </c>
      <c r="O58" s="26">
        <f>'perkelas 9'!O401</f>
        <v>73</v>
      </c>
      <c r="P58" s="26">
        <f>SUM(E58:O58)</f>
        <v>853</v>
      </c>
      <c r="Q58" s="26">
        <f>AVERAGE(E58:O58)</f>
        <v>77.5454545454545</v>
      </c>
      <c r="R58" s="40">
        <f>RANK(P58,$P$16:$P$244)</f>
        <v>43</v>
      </c>
    </row>
    <row r="59" spans="1:18">
      <c r="A59" s="28">
        <v>205</v>
      </c>
      <c r="B59" s="26" t="str">
        <f>'perkelas 9'!B407</f>
        <v>7292</v>
      </c>
      <c r="C59" s="27" t="str">
        <f>'perkelas 9'!C407</f>
        <v>DEVI IQLIMA ALHUMAIRO'</v>
      </c>
      <c r="D59" s="26" t="str">
        <f>'perkelas 9'!D407</f>
        <v>9-G</v>
      </c>
      <c r="E59" s="26">
        <f>'perkelas 9'!E407</f>
        <v>77</v>
      </c>
      <c r="F59" s="26">
        <f>'perkelas 9'!F407</f>
        <v>79</v>
      </c>
      <c r="G59" s="26">
        <f>'perkelas 9'!G407</f>
        <v>78</v>
      </c>
      <c r="H59" s="26">
        <f>'perkelas 9'!H407</f>
        <v>85</v>
      </c>
      <c r="I59" s="26">
        <f>'perkelas 9'!I407</f>
        <v>60</v>
      </c>
      <c r="J59" s="26">
        <f>'perkelas 9'!J407</f>
        <v>65</v>
      </c>
      <c r="K59" s="26">
        <f>'perkelas 9'!K407</f>
        <v>85</v>
      </c>
      <c r="L59" s="26">
        <f>'perkelas 9'!L407</f>
        <v>93</v>
      </c>
      <c r="M59" s="26">
        <f>'perkelas 9'!M407</f>
        <v>70</v>
      </c>
      <c r="N59" s="26">
        <f>'perkelas 9'!N407</f>
        <v>72</v>
      </c>
      <c r="O59" s="26">
        <f>'perkelas 9'!O407</f>
        <v>82</v>
      </c>
      <c r="P59" s="26">
        <f>SUM(E59:O59)</f>
        <v>846</v>
      </c>
      <c r="Q59" s="26">
        <f>AVERAGE(E59:O59)</f>
        <v>76.9090909090909</v>
      </c>
      <c r="R59" s="40">
        <f>RANK(P59,$P$16:$P$244)</f>
        <v>44</v>
      </c>
    </row>
    <row r="60" spans="1:18">
      <c r="A60" s="25">
        <v>229</v>
      </c>
      <c r="B60" s="26" t="str">
        <f>'perkelas 9'!B431</f>
        <v>7517</v>
      </c>
      <c r="C60" s="27" t="str">
        <f>'perkelas 9'!C431</f>
        <v>ZAHROTUL ULYA</v>
      </c>
      <c r="D60" s="26" t="str">
        <f>'perkelas 9'!D431</f>
        <v>9-G</v>
      </c>
      <c r="E60" s="26">
        <f>'perkelas 9'!E431</f>
        <v>80</v>
      </c>
      <c r="F60" s="26">
        <f>'perkelas 9'!F431</f>
        <v>82</v>
      </c>
      <c r="G60" s="26">
        <f>'perkelas 9'!G431</f>
        <v>80</v>
      </c>
      <c r="H60" s="26">
        <f>'perkelas 9'!H431</f>
        <v>75</v>
      </c>
      <c r="I60" s="26">
        <f>'perkelas 9'!I431</f>
        <v>49</v>
      </c>
      <c r="J60" s="26">
        <f>'perkelas 9'!J431</f>
        <v>65</v>
      </c>
      <c r="K60" s="26">
        <f>'perkelas 9'!K431</f>
        <v>83</v>
      </c>
      <c r="L60" s="26">
        <f>'perkelas 9'!L431</f>
        <v>98</v>
      </c>
      <c r="M60" s="26">
        <f>'perkelas 9'!M431</f>
        <v>66</v>
      </c>
      <c r="N60" s="26">
        <f>'perkelas 9'!N431</f>
        <v>77</v>
      </c>
      <c r="O60" s="26">
        <f>'perkelas 9'!O431</f>
        <v>88</v>
      </c>
      <c r="P60" s="26">
        <f>SUM(E60:O60)</f>
        <v>843</v>
      </c>
      <c r="Q60" s="26">
        <f>AVERAGE(E60:O60)</f>
        <v>76.6363636363636</v>
      </c>
      <c r="R60" s="40">
        <f>RANK(P60,$P$16:$P$244)</f>
        <v>45</v>
      </c>
    </row>
    <row r="61" spans="1:18">
      <c r="A61" s="28">
        <v>204</v>
      </c>
      <c r="B61" s="26">
        <f>'perkelas 9'!B406</f>
        <v>7359</v>
      </c>
      <c r="C61" s="27" t="str">
        <f>'perkelas 9'!C406</f>
        <v>DAFFA AULIA RAHMADANTI</v>
      </c>
      <c r="D61" s="26" t="str">
        <f>'perkelas 9'!D406</f>
        <v>9-G</v>
      </c>
      <c r="E61" s="26">
        <f>'perkelas 9'!E406</f>
        <v>80</v>
      </c>
      <c r="F61" s="26">
        <f>'perkelas 9'!F406</f>
        <v>79</v>
      </c>
      <c r="G61" s="26">
        <f>'perkelas 9'!G406</f>
        <v>77</v>
      </c>
      <c r="H61" s="26">
        <f>'perkelas 9'!H406</f>
        <v>77</v>
      </c>
      <c r="I61" s="26">
        <f>'perkelas 9'!I406</f>
        <v>56</v>
      </c>
      <c r="J61" s="26">
        <f>'perkelas 9'!J406</f>
        <v>64</v>
      </c>
      <c r="K61" s="26">
        <f>'perkelas 9'!K406</f>
        <v>90</v>
      </c>
      <c r="L61" s="26">
        <f>'perkelas 9'!L406</f>
        <v>90</v>
      </c>
      <c r="M61" s="26">
        <f>'perkelas 9'!M406</f>
        <v>66</v>
      </c>
      <c r="N61" s="26">
        <f>'perkelas 9'!N406</f>
        <v>77</v>
      </c>
      <c r="O61" s="26">
        <f>'perkelas 9'!O406</f>
        <v>82</v>
      </c>
      <c r="P61" s="26">
        <f>SUM(E61:O61)</f>
        <v>838</v>
      </c>
      <c r="Q61" s="26">
        <f>AVERAGE(E61:O61)</f>
        <v>76.1818181818182</v>
      </c>
      <c r="R61" s="40">
        <f>RANK(P61,$P$16:$P$244)</f>
        <v>46</v>
      </c>
    </row>
    <row r="62" spans="1:18">
      <c r="A62" s="25">
        <v>219</v>
      </c>
      <c r="B62" s="26" t="str">
        <f>'perkelas 9'!B421</f>
        <v>7342</v>
      </c>
      <c r="C62" s="27" t="str">
        <f>'perkelas 9'!C421</f>
        <v>PUTRI QUMAYDAH</v>
      </c>
      <c r="D62" s="26" t="str">
        <f>'perkelas 9'!D421</f>
        <v>9-G</v>
      </c>
      <c r="E62" s="26">
        <f>'perkelas 9'!E421</f>
        <v>83</v>
      </c>
      <c r="F62" s="26">
        <f>'perkelas 9'!F421</f>
        <v>87</v>
      </c>
      <c r="G62" s="26">
        <f>'perkelas 9'!G421</f>
        <v>75</v>
      </c>
      <c r="H62" s="26">
        <f>'perkelas 9'!H421</f>
        <v>78</v>
      </c>
      <c r="I62" s="26">
        <f>'perkelas 9'!I421</f>
        <v>65</v>
      </c>
      <c r="J62" s="26">
        <f>'perkelas 9'!J421</f>
        <v>67</v>
      </c>
      <c r="K62" s="26">
        <f>'perkelas 9'!K421</f>
        <v>78</v>
      </c>
      <c r="L62" s="26">
        <f>'perkelas 9'!L421</f>
        <v>80</v>
      </c>
      <c r="M62" s="26">
        <f>'perkelas 9'!M421</f>
        <v>78</v>
      </c>
      <c r="N62" s="26">
        <f>'perkelas 9'!N421</f>
        <v>72</v>
      </c>
      <c r="O62" s="26">
        <f>'perkelas 9'!O421</f>
        <v>73</v>
      </c>
      <c r="P62" s="26">
        <f>SUM(E62:O62)</f>
        <v>836</v>
      </c>
      <c r="Q62" s="26">
        <f>AVERAGE(E62:O62)</f>
        <v>76</v>
      </c>
      <c r="R62" s="40">
        <f>RANK(P62,$P$16:$P$244)</f>
        <v>47</v>
      </c>
    </row>
    <row r="63" spans="1:18">
      <c r="A63" s="28">
        <v>227</v>
      </c>
      <c r="B63" s="26" t="str">
        <f>'perkelas 9'!B429</f>
        <v>7347</v>
      </c>
      <c r="C63" s="27" t="str">
        <f>'perkelas 9'!C429</f>
        <v>UMMI SYAFIYA</v>
      </c>
      <c r="D63" s="26" t="str">
        <f>'perkelas 9'!D429</f>
        <v>9-G</v>
      </c>
      <c r="E63" s="26">
        <f>'perkelas 9'!E429</f>
        <v>87</v>
      </c>
      <c r="F63" s="26">
        <f>'perkelas 9'!F429</f>
        <v>75</v>
      </c>
      <c r="G63" s="26">
        <f>'perkelas 9'!G429</f>
        <v>87</v>
      </c>
      <c r="H63" s="26">
        <f>'perkelas 9'!H429</f>
        <v>75</v>
      </c>
      <c r="I63" s="26">
        <f>'perkelas 9'!I429</f>
        <v>72</v>
      </c>
      <c r="J63" s="26">
        <f>'perkelas 9'!J429</f>
        <v>55</v>
      </c>
      <c r="K63" s="26">
        <f>'perkelas 9'!K429</f>
        <v>78</v>
      </c>
      <c r="L63" s="26">
        <f>'perkelas 9'!L429</f>
        <v>95</v>
      </c>
      <c r="M63" s="26">
        <f>'perkelas 9'!M429</f>
        <v>58</v>
      </c>
      <c r="N63" s="26">
        <f>'perkelas 9'!N429</f>
        <v>77</v>
      </c>
      <c r="O63" s="26">
        <f>'perkelas 9'!O429</f>
        <v>77</v>
      </c>
      <c r="P63" s="26">
        <f>SUM(E63:O63)</f>
        <v>836</v>
      </c>
      <c r="Q63" s="26">
        <f>AVERAGE(E63:O63)</f>
        <v>76</v>
      </c>
      <c r="R63" s="40">
        <f>RANK(P63,$P$16:$P$244)</f>
        <v>47</v>
      </c>
    </row>
    <row r="64" spans="1:18">
      <c r="A64" s="25">
        <v>214</v>
      </c>
      <c r="B64" s="26" t="str">
        <f>'perkelas 9'!B416</f>
        <v>7406</v>
      </c>
      <c r="C64" s="27" t="str">
        <f>'perkelas 9'!C416</f>
        <v>MUHAMMAD YUSRIL ARZAQ</v>
      </c>
      <c r="D64" s="26" t="str">
        <f>'perkelas 9'!D416</f>
        <v>9-G</v>
      </c>
      <c r="E64" s="26">
        <f>'perkelas 9'!E416</f>
        <v>68</v>
      </c>
      <c r="F64" s="26">
        <f>'perkelas 9'!F416</f>
        <v>73</v>
      </c>
      <c r="G64" s="26">
        <f>'perkelas 9'!G416</f>
        <v>83</v>
      </c>
      <c r="H64" s="26">
        <f>'perkelas 9'!H416</f>
        <v>92</v>
      </c>
      <c r="I64" s="26">
        <f>'perkelas 9'!I416</f>
        <v>75</v>
      </c>
      <c r="J64" s="26">
        <f>'perkelas 9'!J416</f>
        <v>64</v>
      </c>
      <c r="K64" s="26">
        <f>'perkelas 9'!K416</f>
        <v>77</v>
      </c>
      <c r="L64" s="26">
        <f>'perkelas 9'!L416</f>
        <v>83</v>
      </c>
      <c r="M64" s="26">
        <f>'perkelas 9'!M416</f>
        <v>63</v>
      </c>
      <c r="N64" s="26">
        <f>'perkelas 9'!N416</f>
        <v>80</v>
      </c>
      <c r="O64" s="26">
        <f>'perkelas 9'!O416</f>
        <v>77</v>
      </c>
      <c r="P64" s="26">
        <f>SUM(E64:O64)</f>
        <v>835</v>
      </c>
      <c r="Q64" s="26">
        <f>AVERAGE(E64:O64)</f>
        <v>75.9090909090909</v>
      </c>
      <c r="R64" s="40">
        <f>RANK(P64,$P$16:$P$244)</f>
        <v>49</v>
      </c>
    </row>
    <row r="65" spans="1:18">
      <c r="A65" s="28">
        <v>218</v>
      </c>
      <c r="B65" s="26" t="str">
        <f>'perkelas 9'!B420</f>
        <v>7341</v>
      </c>
      <c r="C65" s="27" t="str">
        <f>'perkelas 9'!C420</f>
        <v>OKTAVIAN PRIAMBUDI</v>
      </c>
      <c r="D65" s="26" t="str">
        <f>'perkelas 9'!D420</f>
        <v>9-G</v>
      </c>
      <c r="E65" s="26">
        <f>'perkelas 9'!E420</f>
        <v>68</v>
      </c>
      <c r="F65" s="26">
        <f>'perkelas 9'!F420</f>
        <v>83</v>
      </c>
      <c r="G65" s="26">
        <f>'perkelas 9'!G420</f>
        <v>68</v>
      </c>
      <c r="H65" s="26">
        <f>'perkelas 9'!H420</f>
        <v>95</v>
      </c>
      <c r="I65" s="26">
        <f>'perkelas 9'!I420</f>
        <v>76</v>
      </c>
      <c r="J65" s="26">
        <f>'perkelas 9'!J420</f>
        <v>47</v>
      </c>
      <c r="K65" s="26">
        <f>'perkelas 9'!K420</f>
        <v>88</v>
      </c>
      <c r="L65" s="26">
        <f>'perkelas 9'!L420</f>
        <v>93</v>
      </c>
      <c r="M65" s="26">
        <f>'perkelas 9'!M420</f>
        <v>61</v>
      </c>
      <c r="N65" s="26">
        <f>'perkelas 9'!N420</f>
        <v>73</v>
      </c>
      <c r="O65" s="26">
        <f>'perkelas 9'!O420</f>
        <v>83</v>
      </c>
      <c r="P65" s="26">
        <f>SUM(E65:O65)</f>
        <v>835</v>
      </c>
      <c r="Q65" s="26">
        <f>AVERAGE(E65:O65)</f>
        <v>75.9090909090909</v>
      </c>
      <c r="R65" s="40">
        <f>RANK(P65,$P$16:$P$244)</f>
        <v>49</v>
      </c>
    </row>
    <row r="66" spans="1:18">
      <c r="A66" s="25">
        <v>40</v>
      </c>
      <c r="B66" s="26" t="str">
        <f>'perkelas 9'!B86</f>
        <v>7489</v>
      </c>
      <c r="C66" s="27" t="str">
        <f>'perkelas 9'!C86</f>
        <v>BAGUS DWI PUTRA ATMAJA</v>
      </c>
      <c r="D66" s="26" t="str">
        <f>'perkelas 9'!D86</f>
        <v>9-B</v>
      </c>
      <c r="E66" s="26">
        <f>'perkelas 9'!E86</f>
        <v>82</v>
      </c>
      <c r="F66" s="26">
        <f>'perkelas 9'!F86</f>
        <v>72</v>
      </c>
      <c r="G66" s="26">
        <f>'perkelas 9'!G86</f>
        <v>63</v>
      </c>
      <c r="H66" s="26">
        <f>'perkelas 9'!H86</f>
        <v>72</v>
      </c>
      <c r="I66" s="26">
        <f>'perkelas 9'!I86</f>
        <v>72</v>
      </c>
      <c r="J66" s="26">
        <f>'perkelas 9'!J86</f>
        <v>70</v>
      </c>
      <c r="K66" s="26">
        <f>'perkelas 9'!K86</f>
        <v>80</v>
      </c>
      <c r="L66" s="26">
        <f>'perkelas 9'!L86</f>
        <v>88</v>
      </c>
      <c r="M66" s="26">
        <f>'perkelas 9'!M86</f>
        <v>70</v>
      </c>
      <c r="N66" s="26">
        <f>'perkelas 9'!N86</f>
        <v>87</v>
      </c>
      <c r="O66" s="26">
        <f>'perkelas 9'!O86</f>
        <v>77</v>
      </c>
      <c r="P66" s="26">
        <f>SUM(E66:O66)</f>
        <v>833</v>
      </c>
      <c r="Q66" s="26">
        <f>AVERAGE(E66:O66)</f>
        <v>75.7272727272727</v>
      </c>
      <c r="R66" s="40">
        <f>RANK(P66,$P$16:$P$244)</f>
        <v>51</v>
      </c>
    </row>
    <row r="67" spans="1:18">
      <c r="A67" s="28">
        <v>13</v>
      </c>
      <c r="B67" s="26" t="str">
        <f>'perkelas 9'!B28</f>
        <v>7497</v>
      </c>
      <c r="C67" s="27" t="str">
        <f>'perkelas 9'!C28</f>
        <v>KHOIRUL ABID</v>
      </c>
      <c r="D67" s="26" t="str">
        <f>'perkelas 9'!D28</f>
        <v>9-A</v>
      </c>
      <c r="E67" s="26">
        <f>'perkelas 9'!E28</f>
        <v>78</v>
      </c>
      <c r="F67" s="26">
        <f>'perkelas 9'!F28</f>
        <v>85</v>
      </c>
      <c r="G67" s="26">
        <f>'perkelas 9'!G28</f>
        <v>75</v>
      </c>
      <c r="H67" s="26">
        <f>'perkelas 9'!H28</f>
        <v>70</v>
      </c>
      <c r="I67" s="26">
        <f>'perkelas 9'!I28</f>
        <v>60</v>
      </c>
      <c r="J67" s="26">
        <f>'perkelas 9'!J28</f>
        <v>67</v>
      </c>
      <c r="K67" s="26">
        <f>'perkelas 9'!K28</f>
        <v>75</v>
      </c>
      <c r="L67" s="26">
        <f>'perkelas 9'!L28</f>
        <v>93</v>
      </c>
      <c r="M67" s="26">
        <f>'perkelas 9'!M28</f>
        <v>73</v>
      </c>
      <c r="N67" s="26">
        <f>'perkelas 9'!N28</f>
        <v>77</v>
      </c>
      <c r="O67" s="26">
        <f>'perkelas 9'!O28</f>
        <v>78</v>
      </c>
      <c r="P67" s="26">
        <f>SUM(E67:O67)</f>
        <v>831</v>
      </c>
      <c r="Q67" s="26">
        <f>AVERAGE(E67:O67)</f>
        <v>75.5454545454545</v>
      </c>
      <c r="R67" s="40">
        <f>RANK(P67,$P$16:$P$244)</f>
        <v>52</v>
      </c>
    </row>
    <row r="68" spans="1:18">
      <c r="A68" s="25">
        <v>30</v>
      </c>
      <c r="B68" s="26" t="str">
        <f>'perkelas 9'!B45</f>
        <v>7482</v>
      </c>
      <c r="C68" s="27" t="str">
        <f>'perkelas 9'!C45</f>
        <v>URNILA AFRILIANI</v>
      </c>
      <c r="D68" s="26" t="str">
        <f>'perkelas 9'!D45</f>
        <v>9-A</v>
      </c>
      <c r="E68" s="26">
        <f>'perkelas 9'!E45</f>
        <v>72</v>
      </c>
      <c r="F68" s="26">
        <f>'perkelas 9'!F45</f>
        <v>89</v>
      </c>
      <c r="G68" s="26">
        <f>'perkelas 9'!G45</f>
        <v>68</v>
      </c>
      <c r="H68" s="26">
        <f>'perkelas 9'!H45</f>
        <v>72</v>
      </c>
      <c r="I68" s="26">
        <f>'perkelas 9'!I45</f>
        <v>76</v>
      </c>
      <c r="J68" s="26">
        <f>'perkelas 9'!J45</f>
        <v>65</v>
      </c>
      <c r="K68" s="26">
        <f>'perkelas 9'!K45</f>
        <v>73</v>
      </c>
      <c r="L68" s="26">
        <f>'perkelas 9'!L45</f>
        <v>80</v>
      </c>
      <c r="M68" s="26">
        <f>'perkelas 9'!M45</f>
        <v>65</v>
      </c>
      <c r="N68" s="26">
        <f>'perkelas 9'!N45</f>
        <v>88</v>
      </c>
      <c r="O68" s="26">
        <f>'perkelas 9'!O45</f>
        <v>82</v>
      </c>
      <c r="P68" s="26">
        <f>SUM(E68:O68)</f>
        <v>830</v>
      </c>
      <c r="Q68" s="26">
        <f>AVERAGE(E68:O68)</f>
        <v>75.4545454545455</v>
      </c>
      <c r="R68" s="40">
        <f>RANK(P68,$P$16:$P$244)</f>
        <v>53</v>
      </c>
    </row>
    <row r="69" spans="1:18">
      <c r="A69" s="28">
        <v>228</v>
      </c>
      <c r="B69" s="26" t="str">
        <f>'perkelas 9'!B430</f>
        <v>7383</v>
      </c>
      <c r="C69" s="27" t="str">
        <f>'perkelas 9'!C430</f>
        <v>YAHYA SYAROF</v>
      </c>
      <c r="D69" s="26" t="str">
        <f>'perkelas 9'!D430</f>
        <v>9-G</v>
      </c>
      <c r="E69" s="26">
        <f>'perkelas 9'!E430</f>
        <v>68</v>
      </c>
      <c r="F69" s="26">
        <f>'perkelas 9'!F430</f>
        <v>85</v>
      </c>
      <c r="G69" s="26">
        <f>'perkelas 9'!G430</f>
        <v>77</v>
      </c>
      <c r="H69" s="26">
        <f>'perkelas 9'!H430</f>
        <v>67</v>
      </c>
      <c r="I69" s="26">
        <f>'perkelas 9'!I430</f>
        <v>66</v>
      </c>
      <c r="J69" s="26">
        <f>'perkelas 9'!J430</f>
        <v>70</v>
      </c>
      <c r="K69" s="26">
        <f>'perkelas 9'!K430</f>
        <v>75</v>
      </c>
      <c r="L69" s="26">
        <f>'perkelas 9'!L430</f>
        <v>92</v>
      </c>
      <c r="M69" s="26">
        <f>'perkelas 9'!M430</f>
        <v>73</v>
      </c>
      <c r="N69" s="26">
        <f>'perkelas 9'!N430</f>
        <v>78</v>
      </c>
      <c r="O69" s="26">
        <f>'perkelas 9'!O430</f>
        <v>78</v>
      </c>
      <c r="P69" s="26">
        <f>SUM(E69:O69)</f>
        <v>829</v>
      </c>
      <c r="Q69" s="26">
        <f>AVERAGE(E69:O69)</f>
        <v>75.3636363636364</v>
      </c>
      <c r="R69" s="40">
        <f>RANK(P69,$P$16:$P$244)</f>
        <v>54</v>
      </c>
    </row>
    <row r="70" spans="1:18">
      <c r="A70" s="25">
        <v>223</v>
      </c>
      <c r="B70" s="26" t="str">
        <f>'perkelas 9'!B425</f>
        <v>7381</v>
      </c>
      <c r="C70" s="27" t="str">
        <f>'perkelas 9'!C425</f>
        <v>SHIFA CAMILA SURYANI</v>
      </c>
      <c r="D70" s="26" t="str">
        <f>'perkelas 9'!D425</f>
        <v>9-G</v>
      </c>
      <c r="E70" s="26">
        <f>'perkelas 9'!E425</f>
        <v>68</v>
      </c>
      <c r="F70" s="26">
        <f>'perkelas 9'!F425</f>
        <v>82</v>
      </c>
      <c r="G70" s="26">
        <f>'perkelas 9'!G425</f>
        <v>67</v>
      </c>
      <c r="H70" s="26">
        <f>'perkelas 9'!H425</f>
        <v>70</v>
      </c>
      <c r="I70" s="26">
        <f>'perkelas 9'!I425</f>
        <v>73</v>
      </c>
      <c r="J70" s="26">
        <f>'perkelas 9'!J425</f>
        <v>75</v>
      </c>
      <c r="K70" s="26">
        <f>'perkelas 9'!K425</f>
        <v>75</v>
      </c>
      <c r="L70" s="26">
        <f>'perkelas 9'!L425</f>
        <v>87</v>
      </c>
      <c r="M70" s="26">
        <f>'perkelas 9'!M425</f>
        <v>78</v>
      </c>
      <c r="N70" s="26">
        <f>'perkelas 9'!N425</f>
        <v>73</v>
      </c>
      <c r="O70" s="26">
        <f>'perkelas 9'!O425</f>
        <v>80</v>
      </c>
      <c r="P70" s="26">
        <f>SUM(E70:O70)</f>
        <v>828</v>
      </c>
      <c r="Q70" s="26">
        <f>AVERAGE(E70:O70)</f>
        <v>75.2727272727273</v>
      </c>
      <c r="R70" s="40">
        <f>RANK(P70,$P$16:$P$244)</f>
        <v>55</v>
      </c>
    </row>
    <row r="71" spans="1:18">
      <c r="A71" s="28">
        <v>42</v>
      </c>
      <c r="B71" s="26" t="str">
        <f>'perkelas 9'!B88</f>
        <v>7390</v>
      </c>
      <c r="C71" s="27" t="str">
        <f>'perkelas 9'!C88</f>
        <v>CINDY DWI LESTARI</v>
      </c>
      <c r="D71" s="26" t="str">
        <f>'perkelas 9'!D88</f>
        <v>9-B</v>
      </c>
      <c r="E71" s="26">
        <f>'perkelas 9'!E88</f>
        <v>70</v>
      </c>
      <c r="F71" s="26">
        <f>'perkelas 9'!F88</f>
        <v>67</v>
      </c>
      <c r="G71" s="26">
        <f>'perkelas 9'!G88</f>
        <v>70</v>
      </c>
      <c r="H71" s="26">
        <f>'perkelas 9'!H88</f>
        <v>73</v>
      </c>
      <c r="I71" s="26">
        <f>'perkelas 9'!I88</f>
        <v>64</v>
      </c>
      <c r="J71" s="26">
        <f>'perkelas 9'!J88</f>
        <v>74</v>
      </c>
      <c r="K71" s="26">
        <f>'perkelas 9'!K88</f>
        <v>77</v>
      </c>
      <c r="L71" s="26">
        <f>'perkelas 9'!L88</f>
        <v>95</v>
      </c>
      <c r="M71" s="26">
        <f>'perkelas 9'!M88</f>
        <v>66</v>
      </c>
      <c r="N71" s="26">
        <f>'perkelas 9'!N88</f>
        <v>93</v>
      </c>
      <c r="O71" s="26">
        <f>'perkelas 9'!O88</f>
        <v>77</v>
      </c>
      <c r="P71" s="26">
        <f>SUM(E71:O71)</f>
        <v>826</v>
      </c>
      <c r="Q71" s="26">
        <f>AVERAGE(E71:O71)</f>
        <v>75.0909090909091</v>
      </c>
      <c r="R71" s="40">
        <f>RANK(P71,$P$16:$P$244)</f>
        <v>56</v>
      </c>
    </row>
    <row r="72" spans="1:18">
      <c r="A72" s="25">
        <v>26</v>
      </c>
      <c r="B72" s="26" t="str">
        <f>'perkelas 9'!B41</f>
        <v>7478</v>
      </c>
      <c r="C72" s="27" t="str">
        <f>'perkelas 9'!C41</f>
        <v>SITI RAHMA SARI</v>
      </c>
      <c r="D72" s="26" t="str">
        <f>'perkelas 9'!D41</f>
        <v>9-A</v>
      </c>
      <c r="E72" s="26">
        <f>'perkelas 9'!E41</f>
        <v>80</v>
      </c>
      <c r="F72" s="26">
        <f>'perkelas 9'!F41</f>
        <v>72</v>
      </c>
      <c r="G72" s="26">
        <f>'perkelas 9'!G41</f>
        <v>78</v>
      </c>
      <c r="H72" s="26">
        <f>'perkelas 9'!H41</f>
        <v>70</v>
      </c>
      <c r="I72" s="26">
        <f>'perkelas 9'!I41</f>
        <v>74</v>
      </c>
      <c r="J72" s="26">
        <f>'perkelas 9'!J41</f>
        <v>69</v>
      </c>
      <c r="K72" s="26">
        <f>'perkelas 9'!K41</f>
        <v>60</v>
      </c>
      <c r="L72" s="26">
        <f>'perkelas 9'!L41</f>
        <v>78</v>
      </c>
      <c r="M72" s="26">
        <f>'perkelas 9'!M41</f>
        <v>78</v>
      </c>
      <c r="N72" s="26">
        <f>'perkelas 9'!N41</f>
        <v>83</v>
      </c>
      <c r="O72" s="26">
        <f>'perkelas 9'!O41</f>
        <v>83</v>
      </c>
      <c r="P72" s="26">
        <f>SUM(E72:O72)</f>
        <v>825</v>
      </c>
      <c r="Q72" s="26">
        <f>AVERAGE(E72:O72)</f>
        <v>75</v>
      </c>
      <c r="R72" s="40">
        <f>RANK(P72,$P$16:$P$244)</f>
        <v>57</v>
      </c>
    </row>
    <row r="73" spans="1:18">
      <c r="A73" s="28">
        <v>14</v>
      </c>
      <c r="B73" s="26" t="str">
        <f>'perkelas 9'!B29</f>
        <v>7400</v>
      </c>
      <c r="C73" s="27" t="str">
        <f>'perkelas 9'!C29</f>
        <v>KURNIA SEKARARUM</v>
      </c>
      <c r="D73" s="26" t="str">
        <f>'perkelas 9'!D29</f>
        <v>9-A</v>
      </c>
      <c r="E73" s="26">
        <f>'perkelas 9'!E29</f>
        <v>75</v>
      </c>
      <c r="F73" s="26">
        <f>'perkelas 9'!F29</f>
        <v>89</v>
      </c>
      <c r="G73" s="26">
        <f>'perkelas 9'!G29</f>
        <v>70</v>
      </c>
      <c r="H73" s="26">
        <f>'perkelas 9'!H29</f>
        <v>75</v>
      </c>
      <c r="I73" s="26">
        <f>'perkelas 9'!I29</f>
        <v>54</v>
      </c>
      <c r="J73" s="26">
        <f>'perkelas 9'!J29</f>
        <v>75</v>
      </c>
      <c r="K73" s="26">
        <f>'perkelas 9'!K29</f>
        <v>77</v>
      </c>
      <c r="L73" s="26">
        <f>'perkelas 9'!L29</f>
        <v>90</v>
      </c>
      <c r="M73" s="26">
        <f>'perkelas 9'!M29</f>
        <v>58</v>
      </c>
      <c r="N73" s="26">
        <f>'perkelas 9'!N29</f>
        <v>85</v>
      </c>
      <c r="O73" s="26">
        <f>'perkelas 9'!O29</f>
        <v>76</v>
      </c>
      <c r="P73" s="26">
        <f>SUM(E73:O73)</f>
        <v>824</v>
      </c>
      <c r="Q73" s="26">
        <f>AVERAGE(E73:O73)</f>
        <v>74.9090909090909</v>
      </c>
      <c r="R73" s="40">
        <f>RANK(P73,$P$16:$P$244)</f>
        <v>58</v>
      </c>
    </row>
    <row r="74" spans="1:18">
      <c r="A74" s="25">
        <v>225</v>
      </c>
      <c r="B74" s="26" t="str">
        <f>'perkelas 9'!B427</f>
        <v>7481</v>
      </c>
      <c r="C74" s="27" t="str">
        <f>'perkelas 9'!C427</f>
        <v>TRI ANDITA NOVIANA</v>
      </c>
      <c r="D74" s="26" t="str">
        <f>'perkelas 9'!D427</f>
        <v>9-G</v>
      </c>
      <c r="E74" s="26">
        <f>'perkelas 9'!E427</f>
        <v>83</v>
      </c>
      <c r="F74" s="26">
        <f>'perkelas 9'!F427</f>
        <v>73</v>
      </c>
      <c r="G74" s="26">
        <f>'perkelas 9'!G427</f>
        <v>78</v>
      </c>
      <c r="H74" s="26">
        <f>'perkelas 9'!H427</f>
        <v>85</v>
      </c>
      <c r="I74" s="26">
        <f>'perkelas 9'!I427</f>
        <v>61</v>
      </c>
      <c r="J74" s="26">
        <f>'perkelas 9'!J427</f>
        <v>47</v>
      </c>
      <c r="K74" s="26">
        <f>'perkelas 9'!K427</f>
        <v>83</v>
      </c>
      <c r="L74" s="26">
        <f>'perkelas 9'!L427</f>
        <v>87</v>
      </c>
      <c r="M74" s="26">
        <f>'perkelas 9'!M427</f>
        <v>68</v>
      </c>
      <c r="N74" s="26">
        <f>'perkelas 9'!N427</f>
        <v>77</v>
      </c>
      <c r="O74" s="26">
        <f>'perkelas 9'!O427</f>
        <v>80</v>
      </c>
      <c r="P74" s="26">
        <f>SUM(E74:O74)</f>
        <v>822</v>
      </c>
      <c r="Q74" s="26">
        <f>AVERAGE(E74:O74)</f>
        <v>74.7272727272727</v>
      </c>
      <c r="R74" s="40">
        <f>RANK(P74,$P$16:$P$244)</f>
        <v>59</v>
      </c>
    </row>
    <row r="75" spans="1:18">
      <c r="A75" s="28">
        <v>17</v>
      </c>
      <c r="B75" s="26" t="str">
        <f>'perkelas 9'!B32</f>
        <v>7330</v>
      </c>
      <c r="C75" s="27" t="str">
        <f>'perkelas 9'!C32</f>
        <v>M. YUSRUL RIZANUL MUNA</v>
      </c>
      <c r="D75" s="26" t="str">
        <f>'perkelas 9'!D32</f>
        <v>9-A</v>
      </c>
      <c r="E75" s="26">
        <f>'perkelas 9'!E32</f>
        <v>87</v>
      </c>
      <c r="F75" s="26">
        <f>'perkelas 9'!F32</f>
        <v>78</v>
      </c>
      <c r="G75" s="26">
        <f>'perkelas 9'!G32</f>
        <v>73</v>
      </c>
      <c r="H75" s="26">
        <f>'perkelas 9'!H32</f>
        <v>55</v>
      </c>
      <c r="I75" s="26">
        <f>'perkelas 9'!I32</f>
        <v>75</v>
      </c>
      <c r="J75" s="26">
        <f>'perkelas 9'!J32</f>
        <v>64</v>
      </c>
      <c r="K75" s="26">
        <f>'perkelas 9'!K32</f>
        <v>65</v>
      </c>
      <c r="L75" s="26">
        <f>'perkelas 9'!L32</f>
        <v>83</v>
      </c>
      <c r="M75" s="26">
        <f>'perkelas 9'!M32</f>
        <v>68</v>
      </c>
      <c r="N75" s="26">
        <f>'perkelas 9'!N32</f>
        <v>83</v>
      </c>
      <c r="O75" s="26">
        <f>'perkelas 9'!O32</f>
        <v>90</v>
      </c>
      <c r="P75" s="26">
        <f>SUM(E75:O75)</f>
        <v>821</v>
      </c>
      <c r="Q75" s="26">
        <f>AVERAGE(E75:O75)</f>
        <v>74.6363636363636</v>
      </c>
      <c r="R75" s="40">
        <f>RANK(P75,$P$16:$P$244)</f>
        <v>60</v>
      </c>
    </row>
    <row r="76" spans="1:18">
      <c r="A76" s="25">
        <v>45</v>
      </c>
      <c r="B76" s="26" t="str">
        <f>'perkelas 9'!B91</f>
        <v>7394</v>
      </c>
      <c r="C76" s="27" t="str">
        <f>'perkelas 9'!C91</f>
        <v>ELFRIDA ARROUDHATUN NADYA</v>
      </c>
      <c r="D76" s="26" t="str">
        <f>'perkelas 9'!D91</f>
        <v>9-B</v>
      </c>
      <c r="E76" s="26">
        <f>'perkelas 9'!E91</f>
        <v>75</v>
      </c>
      <c r="F76" s="26">
        <f>'perkelas 9'!F91</f>
        <v>72</v>
      </c>
      <c r="G76" s="26">
        <f>'perkelas 9'!G91</f>
        <v>53</v>
      </c>
      <c r="H76" s="26">
        <f>'perkelas 9'!H91</f>
        <v>65</v>
      </c>
      <c r="I76" s="26">
        <f>'perkelas 9'!I91</f>
        <v>78</v>
      </c>
      <c r="J76" s="26">
        <f>'perkelas 9'!J91</f>
        <v>70</v>
      </c>
      <c r="K76" s="26">
        <f>'perkelas 9'!K91</f>
        <v>85</v>
      </c>
      <c r="L76" s="26">
        <f>'perkelas 9'!L91</f>
        <v>87</v>
      </c>
      <c r="M76" s="26">
        <f>'perkelas 9'!M91</f>
        <v>67</v>
      </c>
      <c r="N76" s="26">
        <f>'perkelas 9'!N91</f>
        <v>88</v>
      </c>
      <c r="O76" s="26">
        <f>'perkelas 9'!O91</f>
        <v>80</v>
      </c>
      <c r="P76" s="26">
        <f>SUM(E76:O76)</f>
        <v>820</v>
      </c>
      <c r="Q76" s="26">
        <f>AVERAGE(E76:O76)</f>
        <v>74.5454545454545</v>
      </c>
      <c r="R76" s="40">
        <f>RANK(P76,$P$16:$P$244)</f>
        <v>61</v>
      </c>
    </row>
    <row r="77" spans="1:18">
      <c r="A77" s="28">
        <v>33</v>
      </c>
      <c r="B77" s="26" t="str">
        <f>'perkelas 9'!B79</f>
        <v>7316</v>
      </c>
      <c r="C77" s="27" t="str">
        <f>'perkelas 9'!C79</f>
        <v>ADHELIA PUTRI FEBRIANTI</v>
      </c>
      <c r="D77" s="26" t="str">
        <f>'perkelas 9'!D79</f>
        <v>9-B</v>
      </c>
      <c r="E77" s="26">
        <f>'perkelas 9'!E79</f>
        <v>78</v>
      </c>
      <c r="F77" s="26">
        <f>'perkelas 9'!F79</f>
        <v>70</v>
      </c>
      <c r="G77" s="26">
        <f>'perkelas 9'!G79</f>
        <v>68</v>
      </c>
      <c r="H77" s="26">
        <f>'perkelas 9'!H79</f>
        <v>77</v>
      </c>
      <c r="I77" s="26">
        <f>'perkelas 9'!I79</f>
        <v>72</v>
      </c>
      <c r="J77" s="26">
        <f>'perkelas 9'!J79</f>
        <v>67</v>
      </c>
      <c r="K77" s="26">
        <f>'perkelas 9'!K79</f>
        <v>80</v>
      </c>
      <c r="L77" s="26">
        <f>'perkelas 9'!L79</f>
        <v>80</v>
      </c>
      <c r="M77" s="26">
        <f>'perkelas 9'!M79</f>
        <v>66</v>
      </c>
      <c r="N77" s="26">
        <f>'perkelas 9'!N79</f>
        <v>75</v>
      </c>
      <c r="O77" s="26">
        <f>'perkelas 9'!O79</f>
        <v>83</v>
      </c>
      <c r="P77" s="26">
        <f>SUM(E77:O77)</f>
        <v>816</v>
      </c>
      <c r="Q77" s="26">
        <f>AVERAGE(E77:O77)</f>
        <v>74.1818181818182</v>
      </c>
      <c r="R77" s="40">
        <f>RANK(P77,$P$16:$P$244)</f>
        <v>62</v>
      </c>
    </row>
    <row r="78" spans="1:18">
      <c r="A78" s="25">
        <v>159</v>
      </c>
      <c r="B78" s="26" t="str">
        <f>'perkelas 9'!B299</f>
        <v>7308</v>
      </c>
      <c r="C78" s="27" t="str">
        <f>'perkelas 9'!C299</f>
        <v>NURUN NAQIYYA</v>
      </c>
      <c r="D78" s="26" t="str">
        <f>'perkelas 9'!D299</f>
        <v>9-E</v>
      </c>
      <c r="E78" s="26">
        <f>'perkelas 9'!E299</f>
        <v>82</v>
      </c>
      <c r="F78" s="26">
        <f>'perkelas 9'!F299</f>
        <v>65</v>
      </c>
      <c r="G78" s="26">
        <f>'perkelas 9'!G299</f>
        <v>82</v>
      </c>
      <c r="H78" s="26">
        <f>'perkelas 9'!H299</f>
        <v>77</v>
      </c>
      <c r="I78" s="26">
        <f>'perkelas 9'!I299</f>
        <v>52</v>
      </c>
      <c r="J78" s="26">
        <f>'perkelas 9'!J299</f>
        <v>62</v>
      </c>
      <c r="K78" s="26">
        <f>'perkelas 9'!K299</f>
        <v>83</v>
      </c>
      <c r="L78" s="26">
        <f>'perkelas 9'!L299</f>
        <v>87</v>
      </c>
      <c r="M78" s="26">
        <f>'perkelas 9'!M299</f>
        <v>55</v>
      </c>
      <c r="N78" s="26">
        <f>'perkelas 9'!N299</f>
        <v>85</v>
      </c>
      <c r="O78" s="26">
        <f>'perkelas 9'!O299</f>
        <v>82</v>
      </c>
      <c r="P78" s="26">
        <f>SUM(E78:O78)</f>
        <v>812</v>
      </c>
      <c r="Q78" s="26">
        <f>AVERAGE(E78:O78)</f>
        <v>73.8181818181818</v>
      </c>
      <c r="R78" s="40">
        <f>RANK(P78,$P$16:$P$244)</f>
        <v>63</v>
      </c>
    </row>
    <row r="79" spans="1:18">
      <c r="A79" s="28">
        <v>9</v>
      </c>
      <c r="B79" s="26" t="str">
        <f>'perkelas 9'!B24</f>
        <v>7493</v>
      </c>
      <c r="C79" s="27" t="str">
        <f>'perkelas 9'!C24</f>
        <v>FIRDA RIANA HIDAYATUSSANI</v>
      </c>
      <c r="D79" s="26" t="str">
        <f>'perkelas 9'!D24</f>
        <v>9-A</v>
      </c>
      <c r="E79" s="26">
        <f>'perkelas 9'!E24</f>
        <v>75</v>
      </c>
      <c r="F79" s="26">
        <f>'perkelas 9'!F24</f>
        <v>79</v>
      </c>
      <c r="G79" s="26">
        <f>'perkelas 9'!G24</f>
        <v>70</v>
      </c>
      <c r="H79" s="26">
        <f>'perkelas 9'!H24</f>
        <v>67</v>
      </c>
      <c r="I79" s="26">
        <f>'perkelas 9'!I24</f>
        <v>76</v>
      </c>
      <c r="J79" s="26">
        <f>'perkelas 9'!J24</f>
        <v>72</v>
      </c>
      <c r="K79" s="26">
        <f>'perkelas 9'!K24</f>
        <v>71</v>
      </c>
      <c r="L79" s="26">
        <f>'perkelas 9'!L24</f>
        <v>92</v>
      </c>
      <c r="M79" s="26">
        <f>'perkelas 9'!M24</f>
        <v>56</v>
      </c>
      <c r="N79" s="26">
        <f>'perkelas 9'!N24</f>
        <v>78</v>
      </c>
      <c r="O79" s="26">
        <f>'perkelas 9'!O24</f>
        <v>76</v>
      </c>
      <c r="P79" s="26">
        <f>SUM(E79:O79)</f>
        <v>812</v>
      </c>
      <c r="Q79" s="26">
        <f>AVERAGE(E79:O79)</f>
        <v>73.8181818181818</v>
      </c>
      <c r="R79" s="40">
        <f>RANK(P79,$P$16:$P$244)</f>
        <v>63</v>
      </c>
    </row>
    <row r="80" spans="1:18">
      <c r="A80" s="25">
        <v>161</v>
      </c>
      <c r="B80" s="26" t="str">
        <f>'perkelas 9'!B301</f>
        <v>7509</v>
      </c>
      <c r="C80" s="27" t="str">
        <f>'perkelas 9'!C301</f>
        <v>RIFKA RIZKY WIJAYANTI</v>
      </c>
      <c r="D80" s="26" t="str">
        <f>'perkelas 9'!D301</f>
        <v>9-E</v>
      </c>
      <c r="E80" s="26">
        <f>'perkelas 9'!E301</f>
        <v>75</v>
      </c>
      <c r="F80" s="26">
        <f>'perkelas 9'!F301</f>
        <v>62</v>
      </c>
      <c r="G80" s="26">
        <f>'perkelas 9'!G301</f>
        <v>75</v>
      </c>
      <c r="H80" s="26">
        <f>'perkelas 9'!H301</f>
        <v>80</v>
      </c>
      <c r="I80" s="26">
        <f>'perkelas 9'!I301</f>
        <v>55</v>
      </c>
      <c r="J80" s="26">
        <f>'perkelas 9'!J301</f>
        <v>75</v>
      </c>
      <c r="K80" s="26">
        <f>'perkelas 9'!K301</f>
        <v>87</v>
      </c>
      <c r="L80" s="26">
        <f>'perkelas 9'!L301</f>
        <v>90</v>
      </c>
      <c r="M80" s="26">
        <f>'perkelas 9'!M301</f>
        <v>60</v>
      </c>
      <c r="N80" s="26">
        <f>'perkelas 9'!N301</f>
        <v>75</v>
      </c>
      <c r="O80" s="26">
        <f>'perkelas 9'!O301</f>
        <v>76</v>
      </c>
      <c r="P80" s="26">
        <f>SUM(E80:O80)</f>
        <v>810</v>
      </c>
      <c r="Q80" s="26">
        <f>AVERAGE(E80:O80)</f>
        <v>73.6363636363636</v>
      </c>
      <c r="R80" s="40">
        <f>RANK(P80,$P$16:$P$244)</f>
        <v>65</v>
      </c>
    </row>
    <row r="81" spans="1:18">
      <c r="A81" s="28">
        <v>43</v>
      </c>
      <c r="B81" s="26" t="str">
        <f>'perkelas 9'!B89</f>
        <v>7392</v>
      </c>
      <c r="C81" s="27" t="str">
        <f>'perkelas 9'!C89</f>
        <v>DIAS SYIFA ARYANI</v>
      </c>
      <c r="D81" s="26" t="str">
        <f>'perkelas 9'!D89</f>
        <v>9-B</v>
      </c>
      <c r="E81" s="26">
        <f>'perkelas 9'!E89</f>
        <v>72</v>
      </c>
      <c r="F81" s="26">
        <f>'perkelas 9'!F89</f>
        <v>73</v>
      </c>
      <c r="G81" s="26">
        <f>'perkelas 9'!G89</f>
        <v>77</v>
      </c>
      <c r="H81" s="26">
        <f>'perkelas 9'!H89</f>
        <v>57</v>
      </c>
      <c r="I81" s="26">
        <f>'perkelas 9'!I89</f>
        <v>66</v>
      </c>
      <c r="J81" s="26">
        <f>'perkelas 9'!J89</f>
        <v>75</v>
      </c>
      <c r="K81" s="26">
        <f>'perkelas 9'!K89</f>
        <v>73</v>
      </c>
      <c r="L81" s="26">
        <f>'perkelas 9'!L89</f>
        <v>78</v>
      </c>
      <c r="M81" s="26">
        <f>'perkelas 9'!M89</f>
        <v>61</v>
      </c>
      <c r="N81" s="26">
        <f>'perkelas 9'!N89</f>
        <v>93</v>
      </c>
      <c r="O81" s="26">
        <f>'perkelas 9'!O89</f>
        <v>85</v>
      </c>
      <c r="P81" s="26">
        <f>SUM(E81:O81)</f>
        <v>810</v>
      </c>
      <c r="Q81" s="26">
        <f>AVERAGE(E81:O81)</f>
        <v>73.6363636363636</v>
      </c>
      <c r="R81" s="40">
        <f>RANK(P81,$P$16:$P$244)</f>
        <v>65</v>
      </c>
    </row>
    <row r="82" spans="1:18">
      <c r="A82" s="25">
        <v>209</v>
      </c>
      <c r="B82" s="26" t="str">
        <f>'perkelas 9'!B411</f>
        <v>7299</v>
      </c>
      <c r="C82" s="27" t="str">
        <f>'perkelas 9'!C411</f>
        <v>IZZUL NASRULLAH AIDI SYIFA</v>
      </c>
      <c r="D82" s="26" t="str">
        <f>'perkelas 9'!D411</f>
        <v>9-G</v>
      </c>
      <c r="E82" s="26">
        <f>'perkelas 9'!E411</f>
        <v>63</v>
      </c>
      <c r="F82" s="26">
        <f>'perkelas 9'!F411</f>
        <v>77</v>
      </c>
      <c r="G82" s="26">
        <f>'perkelas 9'!G411</f>
        <v>78</v>
      </c>
      <c r="H82" s="26">
        <f>'perkelas 9'!H411</f>
        <v>80</v>
      </c>
      <c r="I82" s="26">
        <f>'perkelas 9'!I411</f>
        <v>57</v>
      </c>
      <c r="J82" s="26">
        <f>'perkelas 9'!J411</f>
        <v>67</v>
      </c>
      <c r="K82" s="26">
        <f>'perkelas 9'!K411</f>
        <v>82</v>
      </c>
      <c r="L82" s="26">
        <f>'perkelas 9'!L411</f>
        <v>78</v>
      </c>
      <c r="M82" s="26">
        <f>'perkelas 9'!M411</f>
        <v>72</v>
      </c>
      <c r="N82" s="26">
        <f>'perkelas 9'!N411</f>
        <v>75</v>
      </c>
      <c r="O82" s="26">
        <f>'perkelas 9'!O411</f>
        <v>76</v>
      </c>
      <c r="P82" s="26">
        <f>SUM(E82:O82)</f>
        <v>805</v>
      </c>
      <c r="Q82" s="26">
        <f>AVERAGE(E82:O82)</f>
        <v>73.1818181818182</v>
      </c>
      <c r="R82" s="40">
        <f>RANK(P82,$P$16:$P$244)</f>
        <v>67</v>
      </c>
    </row>
    <row r="83" spans="1:18">
      <c r="A83" s="28">
        <v>107</v>
      </c>
      <c r="B83" s="26" t="str">
        <f>'perkelas 9'!B215</f>
        <v>7389</v>
      </c>
      <c r="C83" s="27" t="str">
        <f>'perkelas 9'!C215</f>
        <v>BERLIANA MEILANI</v>
      </c>
      <c r="D83" s="26" t="str">
        <f>'perkelas 9'!D215</f>
        <v>9-D</v>
      </c>
      <c r="E83" s="26">
        <f>'perkelas 9'!E215</f>
        <v>72</v>
      </c>
      <c r="F83" s="26">
        <f>'perkelas 9'!F215</f>
        <v>75</v>
      </c>
      <c r="G83" s="26">
        <f>'perkelas 9'!G215</f>
        <v>78</v>
      </c>
      <c r="H83" s="26">
        <f>'perkelas 9'!H215</f>
        <v>77</v>
      </c>
      <c r="I83" s="26">
        <f>'perkelas 9'!I215</f>
        <v>36</v>
      </c>
      <c r="J83" s="26">
        <f>'perkelas 9'!J215</f>
        <v>60</v>
      </c>
      <c r="K83" s="26">
        <f>'perkelas 9'!K215</f>
        <v>85</v>
      </c>
      <c r="L83" s="26">
        <f>'perkelas 9'!L215</f>
        <v>93</v>
      </c>
      <c r="M83" s="26">
        <f>'perkelas 9'!M215</f>
        <v>63</v>
      </c>
      <c r="N83" s="26">
        <f>'perkelas 9'!N215</f>
        <v>88</v>
      </c>
      <c r="O83" s="26">
        <f>'perkelas 9'!O215</f>
        <v>77</v>
      </c>
      <c r="P83" s="26">
        <f>SUM(E83:O83)</f>
        <v>804</v>
      </c>
      <c r="Q83" s="26">
        <f>AVERAGE(E83:O83)</f>
        <v>73.0909090909091</v>
      </c>
      <c r="R83" s="40">
        <f>RANK(P83,$P$16:$P$244)</f>
        <v>68</v>
      </c>
    </row>
    <row r="84" spans="1:18">
      <c r="A84" s="25">
        <v>138</v>
      </c>
      <c r="B84" s="26" t="str">
        <f>'perkelas 9'!B278</f>
        <v>7422</v>
      </c>
      <c r="C84" s="27" t="str">
        <f>'perkelas 9'!C278</f>
        <v>AYIS FARA OFTIVIA</v>
      </c>
      <c r="D84" s="26" t="str">
        <f>'perkelas 9'!D278</f>
        <v>9-E</v>
      </c>
      <c r="E84" s="26">
        <f>'perkelas 9'!E278</f>
        <v>65</v>
      </c>
      <c r="F84" s="26">
        <f>'perkelas 9'!F278</f>
        <v>73</v>
      </c>
      <c r="G84" s="26">
        <f>'perkelas 9'!G278</f>
        <v>78</v>
      </c>
      <c r="H84" s="26">
        <f>'perkelas 9'!H278</f>
        <v>75</v>
      </c>
      <c r="I84" s="26">
        <f>'perkelas 9'!I278</f>
        <v>61</v>
      </c>
      <c r="J84" s="26">
        <f>'perkelas 9'!J278</f>
        <v>55</v>
      </c>
      <c r="K84" s="26">
        <f>'perkelas 9'!K278</f>
        <v>87</v>
      </c>
      <c r="L84" s="26">
        <f>'perkelas 9'!L278</f>
        <v>90</v>
      </c>
      <c r="M84" s="26">
        <f>'perkelas 9'!M278</f>
        <v>60</v>
      </c>
      <c r="N84" s="26">
        <f>'perkelas 9'!N278</f>
        <v>83</v>
      </c>
      <c r="O84" s="26">
        <f>'perkelas 9'!O278</f>
        <v>76</v>
      </c>
      <c r="P84" s="26">
        <f>SUM(E84:O84)</f>
        <v>803</v>
      </c>
      <c r="Q84" s="26">
        <f>AVERAGE(E84:O84)</f>
        <v>73</v>
      </c>
      <c r="R84" s="40">
        <f>RANK(P84,$P$16:$P$244)</f>
        <v>69</v>
      </c>
    </row>
    <row r="85" spans="1:18">
      <c r="A85" s="28">
        <v>69</v>
      </c>
      <c r="B85" s="26" t="str">
        <f>'perkelas 9'!B146</f>
        <v>7354</v>
      </c>
      <c r="C85" s="27" t="str">
        <f>'perkelas 9'!C146</f>
        <v>ANGGRAENY BELLYA PUTRI MULYANI</v>
      </c>
      <c r="D85" s="26" t="str">
        <f>'perkelas 9'!D146</f>
        <v>9-C</v>
      </c>
      <c r="E85" s="26">
        <f>'perkelas 9'!E146</f>
        <v>77</v>
      </c>
      <c r="F85" s="26">
        <f>'perkelas 9'!F146</f>
        <v>75</v>
      </c>
      <c r="G85" s="26">
        <f>'perkelas 9'!G146</f>
        <v>75</v>
      </c>
      <c r="H85" s="26">
        <f>'perkelas 9'!H146</f>
        <v>53</v>
      </c>
      <c r="I85" s="26">
        <f>'perkelas 9'!I146</f>
        <v>58</v>
      </c>
      <c r="J85" s="26">
        <f>'perkelas 9'!J146</f>
        <v>60</v>
      </c>
      <c r="K85" s="26">
        <f>'perkelas 9'!K146</f>
        <v>82</v>
      </c>
      <c r="L85" s="26">
        <f>'perkelas 9'!L146</f>
        <v>85</v>
      </c>
      <c r="M85" s="26">
        <f>'perkelas 9'!M146</f>
        <v>77</v>
      </c>
      <c r="N85" s="26">
        <f>'perkelas 9'!N146</f>
        <v>87</v>
      </c>
      <c r="O85" s="26">
        <f>'perkelas 9'!O146</f>
        <v>73</v>
      </c>
      <c r="P85" s="26">
        <f>SUM(E85:O85)</f>
        <v>802</v>
      </c>
      <c r="Q85" s="26">
        <f>AVERAGE(E85:O85)</f>
        <v>72.9090909090909</v>
      </c>
      <c r="R85" s="40">
        <f>RANK(P85,$P$16:$P$244)</f>
        <v>70</v>
      </c>
    </row>
    <row r="86" spans="1:18">
      <c r="A86" s="25">
        <v>67</v>
      </c>
      <c r="B86" s="26" t="str">
        <f>'perkelas 9'!B144</f>
        <v>7485</v>
      </c>
      <c r="C86" s="27" t="str">
        <f>'perkelas 9'!C144</f>
        <v>AGUSTINA PUTRI NURHAYATI</v>
      </c>
      <c r="D86" s="26" t="str">
        <f>'perkelas 9'!D144</f>
        <v>9-C</v>
      </c>
      <c r="E86" s="26">
        <f>'perkelas 9'!E144</f>
        <v>68</v>
      </c>
      <c r="F86" s="26">
        <f>'perkelas 9'!F144</f>
        <v>72</v>
      </c>
      <c r="G86" s="26">
        <f>'perkelas 9'!G144</f>
        <v>77</v>
      </c>
      <c r="H86" s="26">
        <f>'perkelas 9'!H144</f>
        <v>68</v>
      </c>
      <c r="I86" s="26">
        <f>'perkelas 9'!I144</f>
        <v>52</v>
      </c>
      <c r="J86" s="26">
        <f>'perkelas 9'!J144</f>
        <v>55</v>
      </c>
      <c r="K86" s="26">
        <f>'perkelas 9'!K144</f>
        <v>88</v>
      </c>
      <c r="L86" s="26">
        <f>'perkelas 9'!L144</f>
        <v>90</v>
      </c>
      <c r="M86" s="26">
        <f>'perkelas 9'!M144</f>
        <v>63</v>
      </c>
      <c r="N86" s="26">
        <f>'perkelas 9'!N144</f>
        <v>82</v>
      </c>
      <c r="O86" s="26">
        <f>'perkelas 9'!O144</f>
        <v>82</v>
      </c>
      <c r="P86" s="26">
        <f>SUM(E86:O86)</f>
        <v>797</v>
      </c>
      <c r="Q86" s="26">
        <f>AVERAGE(E86:O86)</f>
        <v>72.4545454545455</v>
      </c>
      <c r="R86" s="40">
        <f>RANK(P86,$P$16:$P$244)</f>
        <v>71</v>
      </c>
    </row>
    <row r="87" spans="1:18">
      <c r="A87" s="28">
        <v>16</v>
      </c>
      <c r="B87" s="26" t="str">
        <f>'perkelas 9'!B31</f>
        <v>7466</v>
      </c>
      <c r="C87" s="27" t="str">
        <f>'perkelas 9'!C31</f>
        <v>LISA NUR FAUZIAH</v>
      </c>
      <c r="D87" s="26" t="str">
        <f>'perkelas 9'!D31</f>
        <v>9-A</v>
      </c>
      <c r="E87" s="26">
        <f>'perkelas 9'!E31</f>
        <v>70</v>
      </c>
      <c r="F87" s="26">
        <f>'perkelas 9'!F31</f>
        <v>72</v>
      </c>
      <c r="G87" s="26">
        <f>'perkelas 9'!G31</f>
        <v>68</v>
      </c>
      <c r="H87" s="26">
        <f>'perkelas 9'!H31</f>
        <v>63</v>
      </c>
      <c r="I87" s="26">
        <f>'perkelas 9'!I31</f>
        <v>72</v>
      </c>
      <c r="J87" s="26">
        <f>'perkelas 9'!J31</f>
        <v>64</v>
      </c>
      <c r="K87" s="26">
        <f>'perkelas 9'!K31</f>
        <v>66</v>
      </c>
      <c r="L87" s="26">
        <f>'perkelas 9'!L31</f>
        <v>90</v>
      </c>
      <c r="M87" s="26">
        <f>'perkelas 9'!M31</f>
        <v>60</v>
      </c>
      <c r="N87" s="26">
        <f>'perkelas 9'!N31</f>
        <v>83</v>
      </c>
      <c r="O87" s="26">
        <f>'perkelas 9'!O31</f>
        <v>88</v>
      </c>
      <c r="P87" s="26">
        <f>SUM(E87:O87)</f>
        <v>796</v>
      </c>
      <c r="Q87" s="26">
        <f>AVERAGE(E87:O87)</f>
        <v>72.3636363636364</v>
      </c>
      <c r="R87" s="40">
        <f>RANK(P87,$P$16:$P$244)</f>
        <v>72</v>
      </c>
    </row>
    <row r="88" spans="1:18">
      <c r="A88" s="25">
        <v>123</v>
      </c>
      <c r="B88" s="26" t="str">
        <f>'perkelas 9'!B231</f>
        <v>7338</v>
      </c>
      <c r="C88" s="27" t="str">
        <f>'perkelas 9'!C231</f>
        <v>NOVA WAHYU RAHMADHANTI</v>
      </c>
      <c r="D88" s="26" t="str">
        <f>'perkelas 9'!D231</f>
        <v>9-D</v>
      </c>
      <c r="E88" s="26">
        <f>'perkelas 9'!E231</f>
        <v>68</v>
      </c>
      <c r="F88" s="26">
        <f>'perkelas 9'!F231</f>
        <v>83</v>
      </c>
      <c r="G88" s="26">
        <f>'perkelas 9'!G231</f>
        <v>75</v>
      </c>
      <c r="H88" s="26">
        <f>'perkelas 9'!H231</f>
        <v>83</v>
      </c>
      <c r="I88" s="26">
        <f>'perkelas 9'!I231</f>
        <v>56</v>
      </c>
      <c r="J88" s="26">
        <f>'perkelas 9'!J231</f>
        <v>55</v>
      </c>
      <c r="K88" s="26">
        <f>'perkelas 9'!K231</f>
        <v>70</v>
      </c>
      <c r="L88" s="26">
        <f>'perkelas 9'!L231</f>
        <v>90</v>
      </c>
      <c r="M88" s="26">
        <f>'perkelas 9'!M231</f>
        <v>52</v>
      </c>
      <c r="N88" s="26">
        <f>'perkelas 9'!N231</f>
        <v>87</v>
      </c>
      <c r="O88" s="26">
        <f>'perkelas 9'!O231</f>
        <v>76</v>
      </c>
      <c r="P88" s="26">
        <f>SUM(E88:O88)</f>
        <v>795</v>
      </c>
      <c r="Q88" s="26">
        <f>AVERAGE(E88:O88)</f>
        <v>72.2727272727273</v>
      </c>
      <c r="R88" s="40">
        <f>RANK(P88,$P$16:$P$244)</f>
        <v>73</v>
      </c>
    </row>
    <row r="89" spans="1:18">
      <c r="A89" s="28">
        <v>27</v>
      </c>
      <c r="B89" s="26" t="str">
        <f>'perkelas 9'!B42</f>
        <v>7479</v>
      </c>
      <c r="C89" s="27" t="str">
        <f>'perkelas 9'!C42</f>
        <v>SYAFIQ TIRTO NUGROHO</v>
      </c>
      <c r="D89" s="26" t="str">
        <f>'perkelas 9'!D42</f>
        <v>9-A</v>
      </c>
      <c r="E89" s="26">
        <f>'perkelas 9'!E42</f>
        <v>73</v>
      </c>
      <c r="F89" s="26">
        <f>'perkelas 9'!F42</f>
        <v>72</v>
      </c>
      <c r="G89" s="26">
        <f>'perkelas 9'!G42</f>
        <v>68</v>
      </c>
      <c r="H89" s="26">
        <f>'perkelas 9'!H42</f>
        <v>57</v>
      </c>
      <c r="I89" s="26">
        <f>'perkelas 9'!I42</f>
        <v>72</v>
      </c>
      <c r="J89" s="26">
        <f>'perkelas 9'!J42</f>
        <v>65</v>
      </c>
      <c r="K89" s="26">
        <f>'perkelas 9'!K42</f>
        <v>60</v>
      </c>
      <c r="L89" s="26">
        <f>'perkelas 9'!L42</f>
        <v>87</v>
      </c>
      <c r="M89" s="26">
        <f>'perkelas 9'!M42</f>
        <v>67</v>
      </c>
      <c r="N89" s="26">
        <f>'perkelas 9'!N42</f>
        <v>90</v>
      </c>
      <c r="O89" s="26">
        <f>'perkelas 9'!O42</f>
        <v>82</v>
      </c>
      <c r="P89" s="26">
        <f>SUM(E89:O89)</f>
        <v>793</v>
      </c>
      <c r="Q89" s="26">
        <f>AVERAGE(E89:O89)</f>
        <v>72.0909090909091</v>
      </c>
      <c r="R89" s="40">
        <f>RANK(P89,$P$16:$P$244)</f>
        <v>74</v>
      </c>
    </row>
    <row r="90" spans="1:18">
      <c r="A90" s="25">
        <v>157</v>
      </c>
      <c r="B90" s="26" t="str">
        <f>'perkelas 9'!B297</f>
        <v>7438</v>
      </c>
      <c r="C90" s="27" t="str">
        <f>'perkelas 9'!C297</f>
        <v>NIKEN AYU SAFITRI</v>
      </c>
      <c r="D90" s="26" t="str">
        <f>'perkelas 9'!D297</f>
        <v>9-E</v>
      </c>
      <c r="E90" s="26">
        <f>'perkelas 9'!E297</f>
        <v>67</v>
      </c>
      <c r="F90" s="26">
        <f>'perkelas 9'!F297</f>
        <v>70</v>
      </c>
      <c r="G90" s="26">
        <f>'perkelas 9'!G297</f>
        <v>75</v>
      </c>
      <c r="H90" s="26">
        <f>'perkelas 9'!H297</f>
        <v>80</v>
      </c>
      <c r="I90" s="26">
        <f>'perkelas 9'!I297</f>
        <v>58</v>
      </c>
      <c r="J90" s="26">
        <f>'perkelas 9'!J297</f>
        <v>59</v>
      </c>
      <c r="K90" s="26">
        <f>'perkelas 9'!K297</f>
        <v>87</v>
      </c>
      <c r="L90" s="26">
        <f>'perkelas 9'!L297</f>
        <v>77</v>
      </c>
      <c r="M90" s="26">
        <f>'perkelas 9'!M297</f>
        <v>63</v>
      </c>
      <c r="N90" s="26">
        <f>'perkelas 9'!N297</f>
        <v>82</v>
      </c>
      <c r="O90" s="26">
        <f>'perkelas 9'!O297</f>
        <v>73</v>
      </c>
      <c r="P90" s="26">
        <f>SUM(E90:O90)</f>
        <v>791</v>
      </c>
      <c r="Q90" s="26">
        <f>AVERAGE(E90:O90)</f>
        <v>71.9090909090909</v>
      </c>
      <c r="R90" s="40">
        <f>RANK(P90,$P$16:$P$244)</f>
        <v>75</v>
      </c>
    </row>
    <row r="91" spans="1:18">
      <c r="A91" s="28">
        <v>195</v>
      </c>
      <c r="B91" s="26" t="str">
        <f>'perkelas 9'!B366</f>
        <v>7348</v>
      </c>
      <c r="C91" s="27" t="str">
        <f>'perkelas 9'!C366</f>
        <v>YASSIRLI AMRIYA</v>
      </c>
      <c r="D91" s="26" t="str">
        <f>'perkelas 9'!D366</f>
        <v>9-F</v>
      </c>
      <c r="E91" s="26">
        <f>'perkelas 9'!E366</f>
        <v>80</v>
      </c>
      <c r="F91" s="26">
        <f>'perkelas 9'!F366</f>
        <v>67</v>
      </c>
      <c r="G91" s="26">
        <f>'perkelas 9'!G366</f>
        <v>78</v>
      </c>
      <c r="H91" s="26">
        <f>'perkelas 9'!H366</f>
        <v>88</v>
      </c>
      <c r="I91" s="26">
        <f>'perkelas 9'!I366</f>
        <v>64</v>
      </c>
      <c r="J91" s="26">
        <f>'perkelas 9'!J366</f>
        <v>49</v>
      </c>
      <c r="K91" s="26">
        <f>'perkelas 9'!K366</f>
        <v>70</v>
      </c>
      <c r="L91" s="26">
        <f>'perkelas 9'!L366</f>
        <v>90</v>
      </c>
      <c r="M91" s="26">
        <f>'perkelas 9'!M366</f>
        <v>51</v>
      </c>
      <c r="N91" s="26">
        <f>'perkelas 9'!N366</f>
        <v>77</v>
      </c>
      <c r="O91" s="26">
        <f>'perkelas 9'!O366</f>
        <v>76</v>
      </c>
      <c r="P91" s="26">
        <f>SUM(E91:O91)</f>
        <v>790</v>
      </c>
      <c r="Q91" s="26">
        <f>AVERAGE(E91:O91)</f>
        <v>71.8181818181818</v>
      </c>
      <c r="R91" s="40">
        <f>RANK(P91,$P$16:$P$244)</f>
        <v>76</v>
      </c>
    </row>
    <row r="92" spans="1:18">
      <c r="A92" s="25">
        <v>10</v>
      </c>
      <c r="B92" s="26" t="str">
        <f>'perkelas 9'!B25</f>
        <v>7494</v>
      </c>
      <c r="C92" s="27" t="str">
        <f>'perkelas 9'!C25</f>
        <v>HANIF AKMAL MAULANA</v>
      </c>
      <c r="D92" s="26" t="str">
        <f>'perkelas 9'!D25</f>
        <v>9-A</v>
      </c>
      <c r="E92" s="26">
        <f>'perkelas 9'!E25</f>
        <v>72</v>
      </c>
      <c r="F92" s="26">
        <f>'perkelas 9'!F25</f>
        <v>80</v>
      </c>
      <c r="G92" s="26">
        <f>'perkelas 9'!G25</f>
        <v>67</v>
      </c>
      <c r="H92" s="26">
        <f>'perkelas 9'!H25</f>
        <v>63</v>
      </c>
      <c r="I92" s="26">
        <f>'perkelas 9'!I25</f>
        <v>66</v>
      </c>
      <c r="J92" s="26">
        <f>'perkelas 9'!J25</f>
        <v>75</v>
      </c>
      <c r="K92" s="26">
        <f>'perkelas 9'!K25</f>
        <v>78</v>
      </c>
      <c r="L92" s="26">
        <f>'perkelas 9'!L25</f>
        <v>68</v>
      </c>
      <c r="M92" s="26">
        <f>'perkelas 9'!M25</f>
        <v>63</v>
      </c>
      <c r="N92" s="26">
        <f>'perkelas 9'!N25</f>
        <v>72</v>
      </c>
      <c r="O92" s="26">
        <f>'perkelas 9'!O25</f>
        <v>83</v>
      </c>
      <c r="P92" s="26">
        <f>SUM(E92:O92)</f>
        <v>787</v>
      </c>
      <c r="Q92" s="26">
        <f>AVERAGE(E92:O92)</f>
        <v>71.5454545454545</v>
      </c>
      <c r="R92" s="40">
        <f>RANK(P92,$P$16:$P$244)</f>
        <v>77</v>
      </c>
    </row>
    <row r="93" spans="1:18">
      <c r="A93" s="28">
        <v>89</v>
      </c>
      <c r="B93" s="26" t="str">
        <f>'perkelas 9'!B166</f>
        <v>7504</v>
      </c>
      <c r="C93" s="27" t="str">
        <f>'perkelas 9'!C166</f>
        <v>NANDA FEBRIYANTI</v>
      </c>
      <c r="D93" s="26" t="str">
        <f>'perkelas 9'!D166</f>
        <v>9-C</v>
      </c>
      <c r="E93" s="26">
        <f>'perkelas 9'!E166</f>
        <v>82</v>
      </c>
      <c r="F93" s="26">
        <f>'perkelas 9'!F166</f>
        <v>75</v>
      </c>
      <c r="G93" s="26">
        <f>'perkelas 9'!G166</f>
        <v>72</v>
      </c>
      <c r="H93" s="26">
        <f>'perkelas 9'!H166</f>
        <v>75</v>
      </c>
      <c r="I93" s="26">
        <f>'perkelas 9'!I166</f>
        <v>46</v>
      </c>
      <c r="J93" s="26">
        <f>'perkelas 9'!J166</f>
        <v>57</v>
      </c>
      <c r="K93" s="26">
        <f>'perkelas 9'!K166</f>
        <v>72</v>
      </c>
      <c r="L93" s="26">
        <f>'perkelas 9'!L166</f>
        <v>82</v>
      </c>
      <c r="M93" s="26">
        <f>'perkelas 9'!M166</f>
        <v>63</v>
      </c>
      <c r="N93" s="26">
        <f>'perkelas 9'!N166</f>
        <v>87</v>
      </c>
      <c r="O93" s="26">
        <f>'perkelas 9'!O166</f>
        <v>76</v>
      </c>
      <c r="P93" s="26">
        <f>SUM(E93:O93)</f>
        <v>787</v>
      </c>
      <c r="Q93" s="26">
        <f>AVERAGE(E93:O93)</f>
        <v>71.5454545454545</v>
      </c>
      <c r="R93" s="40">
        <f>RANK(P93,$P$16:$P$244)</f>
        <v>77</v>
      </c>
    </row>
    <row r="94" spans="1:18">
      <c r="A94" s="25">
        <v>121</v>
      </c>
      <c r="B94" s="26" t="str">
        <f>'perkelas 9'!B229</f>
        <v>7337</v>
      </c>
      <c r="C94" s="27" t="str">
        <f>'perkelas 9'!C229</f>
        <v>NAJWA AMELIANI</v>
      </c>
      <c r="D94" s="26" t="str">
        <f>'perkelas 9'!D229</f>
        <v>9-D</v>
      </c>
      <c r="E94" s="26">
        <f>'perkelas 9'!E229</f>
        <v>68</v>
      </c>
      <c r="F94" s="26">
        <f>'perkelas 9'!F229</f>
        <v>79</v>
      </c>
      <c r="G94" s="26">
        <f>'perkelas 9'!G229</f>
        <v>77</v>
      </c>
      <c r="H94" s="26">
        <f>'perkelas 9'!H229</f>
        <v>70</v>
      </c>
      <c r="I94" s="26">
        <f>'perkelas 9'!I229</f>
        <v>39</v>
      </c>
      <c r="J94" s="26">
        <f>'perkelas 9'!J229</f>
        <v>80</v>
      </c>
      <c r="K94" s="26">
        <f>'perkelas 9'!K229</f>
        <v>77</v>
      </c>
      <c r="L94" s="26">
        <f>'perkelas 9'!L229</f>
        <v>83</v>
      </c>
      <c r="M94" s="26">
        <f>'perkelas 9'!M229</f>
        <v>47</v>
      </c>
      <c r="N94" s="26">
        <f>'perkelas 9'!N229</f>
        <v>85</v>
      </c>
      <c r="O94" s="26">
        <f>'perkelas 9'!O229</f>
        <v>82</v>
      </c>
      <c r="P94" s="26">
        <f>SUM(E94:O94)</f>
        <v>787</v>
      </c>
      <c r="Q94" s="26">
        <f>AVERAGE(E94:O94)</f>
        <v>71.5454545454545</v>
      </c>
      <c r="R94" s="40">
        <f>RANK(P94,$P$16:$P$244)</f>
        <v>77</v>
      </c>
    </row>
    <row r="95" spans="1:18">
      <c r="A95" s="28">
        <v>124</v>
      </c>
      <c r="B95" s="26" t="str">
        <f>'perkelas 9'!B232</f>
        <v>7507</v>
      </c>
      <c r="C95" s="27" t="str">
        <f>'perkelas 9'!C232</f>
        <v>NOVITA NUR AINI</v>
      </c>
      <c r="D95" s="26" t="str">
        <f>'perkelas 9'!D232</f>
        <v>9-D</v>
      </c>
      <c r="E95" s="26">
        <f>'perkelas 9'!E232</f>
        <v>82</v>
      </c>
      <c r="F95" s="26">
        <f>'perkelas 9'!F232</f>
        <v>67</v>
      </c>
      <c r="G95" s="26">
        <f>'perkelas 9'!G232</f>
        <v>80</v>
      </c>
      <c r="H95" s="26">
        <f>'perkelas 9'!H232</f>
        <v>68</v>
      </c>
      <c r="I95" s="26">
        <f>'perkelas 9'!I232</f>
        <v>46</v>
      </c>
      <c r="J95" s="26">
        <f>'perkelas 9'!J232</f>
        <v>62</v>
      </c>
      <c r="K95" s="26">
        <f>'perkelas 9'!K232</f>
        <v>82</v>
      </c>
      <c r="L95" s="26">
        <f>'perkelas 9'!L232</f>
        <v>85</v>
      </c>
      <c r="M95" s="26">
        <f>'perkelas 9'!M232</f>
        <v>50</v>
      </c>
      <c r="N95" s="26">
        <f>'perkelas 9'!N232</f>
        <v>88</v>
      </c>
      <c r="O95" s="26">
        <f>'perkelas 9'!O232</f>
        <v>76</v>
      </c>
      <c r="P95" s="26">
        <f>SUM(E95:O95)</f>
        <v>786</v>
      </c>
      <c r="Q95" s="26">
        <f>AVERAGE(E95:O95)</f>
        <v>71.4545454545455</v>
      </c>
      <c r="R95" s="40">
        <f>RANK(P95,$P$16:$P$244)</f>
        <v>80</v>
      </c>
    </row>
    <row r="96" spans="1:18">
      <c r="A96" s="25">
        <v>156</v>
      </c>
      <c r="B96" s="26" t="str">
        <f>'perkelas 9'!B296</f>
        <v>7473</v>
      </c>
      <c r="C96" s="27" t="str">
        <f>'perkelas 9'!C296</f>
        <v>NADIA AISYA FEBRIYANI</v>
      </c>
      <c r="D96" s="26" t="str">
        <f>'perkelas 9'!D296</f>
        <v>9-E</v>
      </c>
      <c r="E96" s="26">
        <f>'perkelas 9'!E296</f>
        <v>75</v>
      </c>
      <c r="F96" s="26">
        <f>'perkelas 9'!F296</f>
        <v>79</v>
      </c>
      <c r="G96" s="26">
        <f>'perkelas 9'!G296</f>
        <v>70</v>
      </c>
      <c r="H96" s="26">
        <f>'perkelas 9'!H296</f>
        <v>73</v>
      </c>
      <c r="I96" s="26">
        <f>'perkelas 9'!I296</f>
        <v>64</v>
      </c>
      <c r="J96" s="26">
        <f>'perkelas 9'!J296</f>
        <v>49</v>
      </c>
      <c r="K96" s="26">
        <f>'perkelas 9'!K296</f>
        <v>75</v>
      </c>
      <c r="L96" s="26">
        <f>'perkelas 9'!L296</f>
        <v>80</v>
      </c>
      <c r="M96" s="26">
        <f>'perkelas 9'!M296</f>
        <v>60</v>
      </c>
      <c r="N96" s="26">
        <f>'perkelas 9'!N296</f>
        <v>80</v>
      </c>
      <c r="O96" s="26">
        <f>'perkelas 9'!O296</f>
        <v>80</v>
      </c>
      <c r="P96" s="26">
        <f>SUM(E96:O96)</f>
        <v>785</v>
      </c>
      <c r="Q96" s="26">
        <f>AVERAGE(E96:O96)</f>
        <v>71.3636363636364</v>
      </c>
      <c r="R96" s="40">
        <f>RANK(P96,$P$16:$P$244)</f>
        <v>81</v>
      </c>
    </row>
    <row r="97" spans="1:18">
      <c r="A97" s="28">
        <v>213</v>
      </c>
      <c r="B97" s="26" t="str">
        <f>'perkelas 9'!B415</f>
        <v>7302</v>
      </c>
      <c r="C97" s="27" t="str">
        <f>'perkelas 9'!C415</f>
        <v>MU'AFFA FAHRU ROZAKY</v>
      </c>
      <c r="D97" s="26" t="str">
        <f>'perkelas 9'!D415</f>
        <v>9-G</v>
      </c>
      <c r="E97" s="26">
        <f>'perkelas 9'!E415</f>
        <v>65</v>
      </c>
      <c r="F97" s="26">
        <f>'perkelas 9'!F415</f>
        <v>77</v>
      </c>
      <c r="G97" s="26">
        <f>'perkelas 9'!G415</f>
        <v>78</v>
      </c>
      <c r="H97" s="26">
        <f>'perkelas 9'!H415</f>
        <v>60</v>
      </c>
      <c r="I97" s="26">
        <f>'perkelas 9'!I415</f>
        <v>34</v>
      </c>
      <c r="J97" s="26">
        <f>'perkelas 9'!J415</f>
        <v>74</v>
      </c>
      <c r="K97" s="26">
        <f>'perkelas 9'!K415</f>
        <v>83</v>
      </c>
      <c r="L97" s="26">
        <f>'perkelas 9'!L415</f>
        <v>85</v>
      </c>
      <c r="M97" s="26">
        <f>'perkelas 9'!M415</f>
        <v>65</v>
      </c>
      <c r="N97" s="26">
        <f>'perkelas 9'!N415</f>
        <v>83</v>
      </c>
      <c r="O97" s="26">
        <f>'perkelas 9'!O415</f>
        <v>80</v>
      </c>
      <c r="P97" s="26">
        <f>SUM(E97:O97)</f>
        <v>784</v>
      </c>
      <c r="Q97" s="26">
        <f>AVERAGE(E97:O97)</f>
        <v>71.2727272727273</v>
      </c>
      <c r="R97" s="40">
        <f>RANK(P97,$P$16:$P$244)</f>
        <v>82</v>
      </c>
    </row>
    <row r="98" spans="1:18">
      <c r="A98" s="25">
        <v>145</v>
      </c>
      <c r="B98" s="26" t="str">
        <f>'perkelas 9'!B285</f>
        <v>7395</v>
      </c>
      <c r="C98" s="27" t="str">
        <f>'perkelas 9'!C285</f>
        <v>FARIDATUL AMANIAH</v>
      </c>
      <c r="D98" s="26" t="str">
        <f>'perkelas 9'!D285</f>
        <v>9-E</v>
      </c>
      <c r="E98" s="26">
        <f>'perkelas 9'!E285</f>
        <v>72</v>
      </c>
      <c r="F98" s="26">
        <f>'perkelas 9'!F285</f>
        <v>77</v>
      </c>
      <c r="G98" s="26">
        <f>'perkelas 9'!G285</f>
        <v>77</v>
      </c>
      <c r="H98" s="26">
        <f>'perkelas 9'!H285</f>
        <v>78</v>
      </c>
      <c r="I98" s="26">
        <f>'perkelas 9'!I285</f>
        <v>49</v>
      </c>
      <c r="J98" s="26">
        <f>'perkelas 9'!J285</f>
        <v>52</v>
      </c>
      <c r="K98" s="26">
        <f>'perkelas 9'!K285</f>
        <v>77</v>
      </c>
      <c r="L98" s="26">
        <f>'perkelas 9'!L285</f>
        <v>90</v>
      </c>
      <c r="M98" s="26">
        <f>'perkelas 9'!M285</f>
        <v>48</v>
      </c>
      <c r="N98" s="26">
        <f>'perkelas 9'!N285</f>
        <v>88</v>
      </c>
      <c r="O98" s="26">
        <f>'perkelas 9'!O285</f>
        <v>73</v>
      </c>
      <c r="P98" s="26">
        <f>SUM(E98:O98)</f>
        <v>781</v>
      </c>
      <c r="Q98" s="26">
        <f>AVERAGE(E98:O98)</f>
        <v>71</v>
      </c>
      <c r="R98" s="40">
        <f>RANK(P98,$P$16:$P$244)</f>
        <v>83</v>
      </c>
    </row>
    <row r="99" spans="1:18">
      <c r="A99" s="28">
        <v>187</v>
      </c>
      <c r="B99" s="26" t="str">
        <f>'perkelas 9'!B358</f>
        <v>7435</v>
      </c>
      <c r="C99" s="27" t="str">
        <f>'perkelas 9'!C358</f>
        <v>MUHAMMAD WIFQI AUFAL MAULANA</v>
      </c>
      <c r="D99" s="26" t="str">
        <f>'perkelas 9'!D358</f>
        <v>9-F</v>
      </c>
      <c r="E99" s="26">
        <f>'perkelas 9'!E358</f>
        <v>73</v>
      </c>
      <c r="F99" s="26">
        <f>'perkelas 9'!F358</f>
        <v>73</v>
      </c>
      <c r="G99" s="26">
        <f>'perkelas 9'!G358</f>
        <v>78</v>
      </c>
      <c r="H99" s="26">
        <f>'perkelas 9'!H358</f>
        <v>77</v>
      </c>
      <c r="I99" s="26">
        <f>'perkelas 9'!I358</f>
        <v>61</v>
      </c>
      <c r="J99" s="26">
        <f>'perkelas 9'!J358</f>
        <v>62</v>
      </c>
      <c r="K99" s="26">
        <f>'perkelas 9'!K358</f>
        <v>78</v>
      </c>
      <c r="L99" s="26">
        <f>'perkelas 9'!L358</f>
        <v>77</v>
      </c>
      <c r="M99" s="26">
        <f>'perkelas 9'!M358</f>
        <v>52</v>
      </c>
      <c r="N99" s="26">
        <f>'perkelas 9'!N358</f>
        <v>72</v>
      </c>
      <c r="O99" s="26">
        <f>'perkelas 9'!O358</f>
        <v>77</v>
      </c>
      <c r="P99" s="26">
        <f>SUM(E99:O99)</f>
        <v>780</v>
      </c>
      <c r="Q99" s="26">
        <f>AVERAGE(E99:O99)</f>
        <v>70.9090909090909</v>
      </c>
      <c r="R99" s="40">
        <f>RANK(P99,$P$16:$P$244)</f>
        <v>84</v>
      </c>
    </row>
    <row r="100" spans="1:18">
      <c r="A100" s="25">
        <v>177</v>
      </c>
      <c r="B100" s="26" t="str">
        <f>'perkelas 9'!B348</f>
        <v>7368</v>
      </c>
      <c r="C100" s="27" t="str">
        <f>'perkelas 9'!C348</f>
        <v>LATHIFAH ULFA</v>
      </c>
      <c r="D100" s="26" t="str">
        <f>'perkelas 9'!D348</f>
        <v>9-F</v>
      </c>
      <c r="E100" s="26">
        <f>'perkelas 9'!E348</f>
        <v>78</v>
      </c>
      <c r="F100" s="26">
        <f>'perkelas 9'!F348</f>
        <v>79</v>
      </c>
      <c r="G100" s="26">
        <f>'perkelas 9'!G348</f>
        <v>77</v>
      </c>
      <c r="H100" s="26">
        <f>'perkelas 9'!H348</f>
        <v>75</v>
      </c>
      <c r="I100" s="26">
        <f>'perkelas 9'!I348</f>
        <v>70</v>
      </c>
      <c r="J100" s="26">
        <f>'perkelas 9'!J348</f>
        <v>54</v>
      </c>
      <c r="K100" s="26">
        <f>'perkelas 9'!K348</f>
        <v>70</v>
      </c>
      <c r="L100" s="26">
        <f>'perkelas 9'!L348</f>
        <v>80</v>
      </c>
      <c r="M100" s="26">
        <f>'perkelas 9'!M348</f>
        <v>51</v>
      </c>
      <c r="N100" s="26">
        <f>'perkelas 9'!N348</f>
        <v>68</v>
      </c>
      <c r="O100" s="26">
        <f>'perkelas 9'!O348</f>
        <v>76</v>
      </c>
      <c r="P100" s="26">
        <f>SUM(E100:O100)</f>
        <v>778</v>
      </c>
      <c r="Q100" s="26">
        <f>AVERAGE(E100:O100)</f>
        <v>70.7272727272727</v>
      </c>
      <c r="R100" s="40">
        <f>RANK(P100,$P$16:$P$244)</f>
        <v>85</v>
      </c>
    </row>
    <row r="101" spans="1:18">
      <c r="A101" s="28">
        <v>191</v>
      </c>
      <c r="B101" s="26" t="str">
        <f>'perkelas 9'!B362</f>
        <v>7441</v>
      </c>
      <c r="C101" s="27" t="str">
        <f>'perkelas 9'!C362</f>
        <v>RADHITA PUTRI MAHARANI</v>
      </c>
      <c r="D101" s="26" t="str">
        <f>'perkelas 9'!D362</f>
        <v>9-F</v>
      </c>
      <c r="E101" s="26">
        <f>'perkelas 9'!E362</f>
        <v>67</v>
      </c>
      <c r="F101" s="26">
        <f>'perkelas 9'!F362</f>
        <v>63</v>
      </c>
      <c r="G101" s="26">
        <f>'perkelas 9'!G362</f>
        <v>75</v>
      </c>
      <c r="H101" s="26">
        <f>'perkelas 9'!H362</f>
        <v>80</v>
      </c>
      <c r="I101" s="26">
        <f>'perkelas 9'!I362</f>
        <v>64</v>
      </c>
      <c r="J101" s="26">
        <f>'perkelas 9'!J362</f>
        <v>57</v>
      </c>
      <c r="K101" s="26">
        <f>'perkelas 9'!K362</f>
        <v>75</v>
      </c>
      <c r="L101" s="26">
        <f>'perkelas 9'!L362</f>
        <v>80</v>
      </c>
      <c r="M101" s="26">
        <f>'perkelas 9'!M362</f>
        <v>55</v>
      </c>
      <c r="N101" s="26">
        <f>'perkelas 9'!N362</f>
        <v>82</v>
      </c>
      <c r="O101" s="26">
        <f>'perkelas 9'!O362</f>
        <v>78</v>
      </c>
      <c r="P101" s="26">
        <f>SUM(E101:O101)</f>
        <v>776</v>
      </c>
      <c r="Q101" s="26">
        <f>AVERAGE(E101:O101)</f>
        <v>70.5454545454545</v>
      </c>
      <c r="R101" s="40">
        <f>RANK(P101,$P$16:$P$244)</f>
        <v>86</v>
      </c>
    </row>
    <row r="102" spans="1:18">
      <c r="A102" s="25">
        <v>113</v>
      </c>
      <c r="B102" s="26" t="str">
        <f>'perkelas 9'!B221</f>
        <v>7300</v>
      </c>
      <c r="C102" s="27" t="str">
        <f>'perkelas 9'!C221</f>
        <v>JIHAN NAILA QOTRUN NADA</v>
      </c>
      <c r="D102" s="26" t="str">
        <f>'perkelas 9'!D221</f>
        <v>9-D</v>
      </c>
      <c r="E102" s="26">
        <f>'perkelas 9'!E221</f>
        <v>75</v>
      </c>
      <c r="F102" s="26">
        <f>'perkelas 9'!F221</f>
        <v>73</v>
      </c>
      <c r="G102" s="26">
        <f>'perkelas 9'!G221</f>
        <v>82</v>
      </c>
      <c r="H102" s="26">
        <f>'perkelas 9'!H221</f>
        <v>52</v>
      </c>
      <c r="I102" s="26">
        <f>'perkelas 9'!I221</f>
        <v>57</v>
      </c>
      <c r="J102" s="26">
        <f>'perkelas 9'!J221</f>
        <v>54</v>
      </c>
      <c r="K102" s="26">
        <f>'perkelas 9'!K221</f>
        <v>73</v>
      </c>
      <c r="L102" s="26">
        <f>'perkelas 9'!L221</f>
        <v>87</v>
      </c>
      <c r="M102" s="26">
        <f>'perkelas 9'!M221</f>
        <v>50</v>
      </c>
      <c r="N102" s="26">
        <f>'perkelas 9'!N221</f>
        <v>95</v>
      </c>
      <c r="O102" s="26">
        <f>'perkelas 9'!O221</f>
        <v>77</v>
      </c>
      <c r="P102" s="26">
        <f>SUM(E102:O102)</f>
        <v>775</v>
      </c>
      <c r="Q102" s="26">
        <f>AVERAGE(E102:O102)</f>
        <v>70.4545454545455</v>
      </c>
      <c r="R102" s="40">
        <f>RANK(P102,$P$16:$P$244)</f>
        <v>87</v>
      </c>
    </row>
    <row r="103" spans="1:18">
      <c r="A103" s="28">
        <v>144</v>
      </c>
      <c r="B103" s="26" t="str">
        <f>'perkelas 9'!B284</f>
        <v>7293</v>
      </c>
      <c r="C103" s="27" t="str">
        <f>'perkelas 9'!C284</f>
        <v>ERIKA DEWI CANDRA</v>
      </c>
      <c r="D103" s="26" t="str">
        <f>'perkelas 9'!D284</f>
        <v>9-E</v>
      </c>
      <c r="E103" s="26">
        <f>'perkelas 9'!E284</f>
        <v>65</v>
      </c>
      <c r="F103" s="26">
        <f>'perkelas 9'!F284</f>
        <v>75</v>
      </c>
      <c r="G103" s="26">
        <f>'perkelas 9'!G284</f>
        <v>63</v>
      </c>
      <c r="H103" s="26">
        <f>'perkelas 9'!H284</f>
        <v>65</v>
      </c>
      <c r="I103" s="26">
        <f>'perkelas 9'!I284</f>
        <v>61</v>
      </c>
      <c r="J103" s="26">
        <f>'perkelas 9'!J284</f>
        <v>65</v>
      </c>
      <c r="K103" s="26">
        <f>'perkelas 9'!K284</f>
        <v>80</v>
      </c>
      <c r="L103" s="26">
        <f>'perkelas 9'!L284</f>
        <v>83</v>
      </c>
      <c r="M103" s="26">
        <f>'perkelas 9'!M284</f>
        <v>63</v>
      </c>
      <c r="N103" s="26">
        <f>'perkelas 9'!N284</f>
        <v>80</v>
      </c>
      <c r="O103" s="26">
        <f>'perkelas 9'!O284</f>
        <v>73</v>
      </c>
      <c r="P103" s="26">
        <f>SUM(E103:O103)</f>
        <v>773</v>
      </c>
      <c r="Q103" s="26">
        <f>AVERAGE(E103:O103)</f>
        <v>70.2727272727273</v>
      </c>
      <c r="R103" s="40">
        <f>RANK(P103,$P$16:$P$244)</f>
        <v>88</v>
      </c>
    </row>
    <row r="104" spans="1:18">
      <c r="A104" s="25">
        <v>155</v>
      </c>
      <c r="B104" s="26" t="str">
        <f>'perkelas 9'!B295</f>
        <v>7305</v>
      </c>
      <c r="C104" s="27" t="str">
        <f>'perkelas 9'!C295</f>
        <v>MUHAMMAD YUSUF HIDAYAT</v>
      </c>
      <c r="D104" s="26" t="str">
        <f>'perkelas 9'!D295</f>
        <v>9-E</v>
      </c>
      <c r="E104" s="26">
        <f>'perkelas 9'!E295</f>
        <v>65</v>
      </c>
      <c r="F104" s="26">
        <f>'perkelas 9'!F295</f>
        <v>90</v>
      </c>
      <c r="G104" s="26">
        <f>'perkelas 9'!G295</f>
        <v>78</v>
      </c>
      <c r="H104" s="26">
        <f>'perkelas 9'!H295</f>
        <v>67</v>
      </c>
      <c r="I104" s="26">
        <f>'perkelas 9'!I295</f>
        <v>55</v>
      </c>
      <c r="J104" s="26">
        <f>'perkelas 9'!J295</f>
        <v>49</v>
      </c>
      <c r="K104" s="26">
        <f>'perkelas 9'!K295</f>
        <v>87</v>
      </c>
      <c r="L104" s="26">
        <f>'perkelas 9'!L295</f>
        <v>67</v>
      </c>
      <c r="M104" s="26">
        <f>'perkelas 9'!M295</f>
        <v>60</v>
      </c>
      <c r="N104" s="26">
        <f>'perkelas 9'!N295</f>
        <v>82</v>
      </c>
      <c r="O104" s="26">
        <f>'perkelas 9'!O295</f>
        <v>72</v>
      </c>
      <c r="P104" s="26">
        <f>SUM(E104:O104)</f>
        <v>772</v>
      </c>
      <c r="Q104" s="26">
        <f>AVERAGE(E104:O104)</f>
        <v>70.1818181818182</v>
      </c>
      <c r="R104" s="40">
        <f>RANK(P104,$P$16:$P$244)</f>
        <v>89</v>
      </c>
    </row>
    <row r="105" spans="1:18">
      <c r="A105" s="28">
        <v>112</v>
      </c>
      <c r="B105" s="26" t="str">
        <f>'perkelas 9'!B220</f>
        <v>7298</v>
      </c>
      <c r="C105" s="27" t="str">
        <f>'perkelas 9'!C220</f>
        <v>IKA ROBIATIS SAFITRI</v>
      </c>
      <c r="D105" s="26" t="str">
        <f>'perkelas 9'!D220</f>
        <v>9-D</v>
      </c>
      <c r="E105" s="26">
        <f>'perkelas 9'!E220</f>
        <v>72</v>
      </c>
      <c r="F105" s="26">
        <f>'perkelas 9'!F220</f>
        <v>69</v>
      </c>
      <c r="G105" s="26">
        <f>'perkelas 9'!G220</f>
        <v>82</v>
      </c>
      <c r="H105" s="26">
        <f>'perkelas 9'!H220</f>
        <v>63</v>
      </c>
      <c r="I105" s="26">
        <f>'perkelas 9'!I220</f>
        <v>47</v>
      </c>
      <c r="J105" s="26">
        <f>'perkelas 9'!J220</f>
        <v>70</v>
      </c>
      <c r="K105" s="26">
        <f>'perkelas 9'!K220</f>
        <v>63</v>
      </c>
      <c r="L105" s="26">
        <f>'perkelas 9'!L220</f>
        <v>87</v>
      </c>
      <c r="M105" s="26">
        <f>'perkelas 9'!M220</f>
        <v>48</v>
      </c>
      <c r="N105" s="26">
        <f>'perkelas 9'!N220</f>
        <v>90</v>
      </c>
      <c r="O105" s="26">
        <f>'perkelas 9'!O220</f>
        <v>78</v>
      </c>
      <c r="P105" s="26">
        <f>SUM(E105:O105)</f>
        <v>769</v>
      </c>
      <c r="Q105" s="26">
        <f>AVERAGE(E105:O105)</f>
        <v>69.9090909090909</v>
      </c>
      <c r="R105" s="40">
        <f>RANK(P105,$P$16:$P$244)</f>
        <v>90</v>
      </c>
    </row>
    <row r="106" spans="1:18">
      <c r="A106" s="25">
        <v>46</v>
      </c>
      <c r="B106" s="26" t="str">
        <f>'perkelas 9'!B92</f>
        <v>7328</v>
      </c>
      <c r="C106" s="27" t="str">
        <f>'perkelas 9'!C92</f>
        <v>FAIZZA NAIMATUL AMALIA</v>
      </c>
      <c r="D106" s="26" t="str">
        <f>'perkelas 9'!D92</f>
        <v>9-B</v>
      </c>
      <c r="E106" s="26">
        <f>'perkelas 9'!E92</f>
        <v>63</v>
      </c>
      <c r="F106" s="26">
        <f>'perkelas 9'!F92</f>
        <v>67</v>
      </c>
      <c r="G106" s="26">
        <f>'perkelas 9'!G92</f>
        <v>60</v>
      </c>
      <c r="H106" s="26">
        <f>'perkelas 9'!H92</f>
        <v>53</v>
      </c>
      <c r="I106" s="26">
        <f>'perkelas 9'!I92</f>
        <v>64</v>
      </c>
      <c r="J106" s="26">
        <f>'perkelas 9'!J92</f>
        <v>55</v>
      </c>
      <c r="K106" s="26">
        <f>'perkelas 9'!K92</f>
        <v>78</v>
      </c>
      <c r="L106" s="26">
        <f>'perkelas 9'!L92</f>
        <v>92</v>
      </c>
      <c r="M106" s="26">
        <f>'perkelas 9'!M92</f>
        <v>80</v>
      </c>
      <c r="N106" s="26">
        <f>'perkelas 9'!N92</f>
        <v>80</v>
      </c>
      <c r="O106" s="26">
        <f>'perkelas 9'!O92</f>
        <v>76</v>
      </c>
      <c r="P106" s="26">
        <f>SUM(E106:O106)</f>
        <v>768</v>
      </c>
      <c r="Q106" s="26">
        <f>AVERAGE(E106:O106)</f>
        <v>69.8181818181818</v>
      </c>
      <c r="R106" s="40">
        <f>RANK(P106,$P$16:$P$244)</f>
        <v>91</v>
      </c>
    </row>
    <row r="107" spans="1:18">
      <c r="A107" s="28">
        <v>41</v>
      </c>
      <c r="B107" s="26" t="str">
        <f>'perkelas 9'!B87</f>
        <v>7290</v>
      </c>
      <c r="C107" s="27" t="str">
        <f>'perkelas 9'!C87</f>
        <v>BRAM ARDIANTO</v>
      </c>
      <c r="D107" s="26" t="str">
        <f>'perkelas 9'!D87</f>
        <v>9-B</v>
      </c>
      <c r="E107" s="26">
        <f>'perkelas 9'!E87</f>
        <v>63</v>
      </c>
      <c r="F107" s="26">
        <f>'perkelas 9'!F87</f>
        <v>63</v>
      </c>
      <c r="G107" s="26">
        <f>'perkelas 9'!G87</f>
        <v>57</v>
      </c>
      <c r="H107" s="26">
        <f>'perkelas 9'!H87</f>
        <v>55</v>
      </c>
      <c r="I107" s="26">
        <f>'perkelas 9'!I87</f>
        <v>70</v>
      </c>
      <c r="J107" s="26">
        <f>'perkelas 9'!J87</f>
        <v>69</v>
      </c>
      <c r="K107" s="26">
        <f>'perkelas 9'!K87</f>
        <v>73</v>
      </c>
      <c r="L107" s="26">
        <f>'perkelas 9'!L87</f>
        <v>87</v>
      </c>
      <c r="M107" s="26">
        <f>'perkelas 9'!M87</f>
        <v>68</v>
      </c>
      <c r="N107" s="26">
        <f>'perkelas 9'!N87</f>
        <v>85</v>
      </c>
      <c r="O107" s="26">
        <f>'perkelas 9'!O87</f>
        <v>76</v>
      </c>
      <c r="P107" s="26">
        <f>SUM(E107:O107)</f>
        <v>766</v>
      </c>
      <c r="Q107" s="26">
        <f>AVERAGE(E107:O107)</f>
        <v>69.6363636363636</v>
      </c>
      <c r="R107" s="40">
        <f>RANK(P107,$P$16:$P$244)</f>
        <v>92</v>
      </c>
    </row>
    <row r="108" spans="1:18">
      <c r="A108" s="25">
        <v>147</v>
      </c>
      <c r="B108" s="26" t="str">
        <f>'perkelas 9'!B287</f>
        <v>7396</v>
      </c>
      <c r="C108" s="27" t="str">
        <f>'perkelas 9'!C287</f>
        <v>GIFAN ADI SULISTIYO</v>
      </c>
      <c r="D108" s="26" t="str">
        <f>'perkelas 9'!D287</f>
        <v>9-E</v>
      </c>
      <c r="E108" s="26">
        <f>'perkelas 9'!E287</f>
        <v>70</v>
      </c>
      <c r="F108" s="26">
        <f>'perkelas 9'!F287</f>
        <v>65</v>
      </c>
      <c r="G108" s="26">
        <f>'perkelas 9'!G287</f>
        <v>75</v>
      </c>
      <c r="H108" s="26">
        <f>'perkelas 9'!H287</f>
        <v>88</v>
      </c>
      <c r="I108" s="26">
        <f>'perkelas 9'!I287</f>
        <v>55</v>
      </c>
      <c r="J108" s="26">
        <f>'perkelas 9'!J287</f>
        <v>49</v>
      </c>
      <c r="K108" s="26">
        <f>'perkelas 9'!K287</f>
        <v>75</v>
      </c>
      <c r="L108" s="26">
        <f>'perkelas 9'!L287</f>
        <v>85</v>
      </c>
      <c r="M108" s="26">
        <f>'perkelas 9'!M287</f>
        <v>55</v>
      </c>
      <c r="N108" s="26">
        <f>'perkelas 9'!N287</f>
        <v>75</v>
      </c>
      <c r="O108" s="26">
        <f>'perkelas 9'!O287</f>
        <v>73</v>
      </c>
      <c r="P108" s="26">
        <f>SUM(E108:O108)</f>
        <v>765</v>
      </c>
      <c r="Q108" s="26">
        <f>AVERAGE(E108:O108)</f>
        <v>69.5454545454545</v>
      </c>
      <c r="R108" s="40">
        <f>RANK(P108,$P$16:$P$244)</f>
        <v>93</v>
      </c>
    </row>
    <row r="109" spans="1:18">
      <c r="A109" s="28">
        <v>51</v>
      </c>
      <c r="B109" s="26" t="str">
        <f>'perkelas 9'!B97</f>
        <v>7428</v>
      </c>
      <c r="C109" s="27" t="str">
        <f>'perkelas 9'!C97</f>
        <v>KHARISMA HARYANI</v>
      </c>
      <c r="D109" s="26" t="str">
        <f>'perkelas 9'!D97</f>
        <v>9-B</v>
      </c>
      <c r="E109" s="26">
        <f>'perkelas 9'!E97</f>
        <v>73</v>
      </c>
      <c r="F109" s="26">
        <f>'perkelas 9'!F97</f>
        <v>75</v>
      </c>
      <c r="G109" s="26">
        <f>'perkelas 9'!G97</f>
        <v>70</v>
      </c>
      <c r="H109" s="26">
        <f>'perkelas 9'!H97</f>
        <v>67</v>
      </c>
      <c r="I109" s="26">
        <f>'perkelas 9'!I97</f>
        <v>54</v>
      </c>
      <c r="J109" s="26">
        <f>'perkelas 9'!J97</f>
        <v>65</v>
      </c>
      <c r="K109" s="26">
        <f>'perkelas 9'!K97</f>
        <v>57</v>
      </c>
      <c r="L109" s="26">
        <f>'perkelas 9'!L97</f>
        <v>77</v>
      </c>
      <c r="M109" s="26">
        <f>'perkelas 9'!M97</f>
        <v>65</v>
      </c>
      <c r="N109" s="26">
        <f>'perkelas 9'!N97</f>
        <v>83</v>
      </c>
      <c r="O109" s="26">
        <f>'perkelas 9'!O97</f>
        <v>76</v>
      </c>
      <c r="P109" s="26">
        <f>SUM(E109:O109)</f>
        <v>762</v>
      </c>
      <c r="Q109" s="26">
        <f>AVERAGE(E109:O109)</f>
        <v>69.2727272727273</v>
      </c>
      <c r="R109" s="40">
        <f>RANK(P109,$P$16:$P$244)</f>
        <v>94</v>
      </c>
    </row>
    <row r="110" spans="1:18">
      <c r="A110" s="25">
        <v>128</v>
      </c>
      <c r="B110" s="26" t="str">
        <f>'perkelas 9'!B236</f>
        <v>7412</v>
      </c>
      <c r="C110" s="27" t="str">
        <f>'perkelas 9'!C236</f>
        <v>SALMA NAILUL RIF'AH</v>
      </c>
      <c r="D110" s="26" t="str">
        <f>'perkelas 9'!D236</f>
        <v>9-D</v>
      </c>
      <c r="E110" s="26">
        <f>'perkelas 9'!E236</f>
        <v>70</v>
      </c>
      <c r="F110" s="26">
        <f>'perkelas 9'!F236</f>
        <v>65</v>
      </c>
      <c r="G110" s="26">
        <f>'perkelas 9'!G236</f>
        <v>73</v>
      </c>
      <c r="H110" s="26">
        <f>'perkelas 9'!H236</f>
        <v>75</v>
      </c>
      <c r="I110" s="26">
        <f>'perkelas 9'!I236</f>
        <v>39</v>
      </c>
      <c r="J110" s="26">
        <f>'perkelas 9'!J236</f>
        <v>64</v>
      </c>
      <c r="K110" s="26">
        <f>'perkelas 9'!K236</f>
        <v>72</v>
      </c>
      <c r="L110" s="26">
        <f>'perkelas 9'!L236</f>
        <v>82</v>
      </c>
      <c r="M110" s="26">
        <f>'perkelas 9'!M236</f>
        <v>63</v>
      </c>
      <c r="N110" s="26">
        <f>'perkelas 9'!N236</f>
        <v>82</v>
      </c>
      <c r="O110" s="26">
        <f>'perkelas 9'!O236</f>
        <v>76</v>
      </c>
      <c r="P110" s="26">
        <f>SUM(E110:O110)</f>
        <v>761</v>
      </c>
      <c r="Q110" s="26">
        <f>AVERAGE(E110:O110)</f>
        <v>69.1818181818182</v>
      </c>
      <c r="R110" s="40">
        <f>RANK(P110,$P$16:$P$244)</f>
        <v>95</v>
      </c>
    </row>
    <row r="111" spans="1:18">
      <c r="A111" s="28">
        <v>129</v>
      </c>
      <c r="B111" s="26" t="str">
        <f>'perkelas 9'!B237</f>
        <v>7312</v>
      </c>
      <c r="C111" s="27" t="str">
        <f>'perkelas 9'!C237</f>
        <v>UMI KULSUM</v>
      </c>
      <c r="D111" s="26" t="str">
        <f>'perkelas 9'!D237</f>
        <v>9-D</v>
      </c>
      <c r="E111" s="26">
        <f>'perkelas 9'!E237</f>
        <v>72</v>
      </c>
      <c r="F111" s="26">
        <f>'perkelas 9'!F237</f>
        <v>69</v>
      </c>
      <c r="G111" s="26">
        <f>'perkelas 9'!G237</f>
        <v>80</v>
      </c>
      <c r="H111" s="26">
        <f>'perkelas 9'!H237</f>
        <v>58</v>
      </c>
      <c r="I111" s="26">
        <f>'perkelas 9'!I237</f>
        <v>43</v>
      </c>
      <c r="J111" s="26">
        <f>'perkelas 9'!J237</f>
        <v>64</v>
      </c>
      <c r="K111" s="26">
        <f>'perkelas 9'!K237</f>
        <v>72</v>
      </c>
      <c r="L111" s="26">
        <f>'perkelas 9'!L237</f>
        <v>82</v>
      </c>
      <c r="M111" s="26">
        <f>'perkelas 9'!M237</f>
        <v>57</v>
      </c>
      <c r="N111" s="26">
        <f>'perkelas 9'!N237</f>
        <v>88</v>
      </c>
      <c r="O111" s="26">
        <f>'perkelas 9'!O237</f>
        <v>76</v>
      </c>
      <c r="P111" s="26">
        <f>SUM(E111:O111)</f>
        <v>761</v>
      </c>
      <c r="Q111" s="26">
        <f>AVERAGE(E111:O111)</f>
        <v>69.1818181818182</v>
      </c>
      <c r="R111" s="40">
        <f>RANK(P111,$P$16:$P$244)</f>
        <v>95</v>
      </c>
    </row>
    <row r="112" spans="1:18">
      <c r="A112" s="25">
        <v>82</v>
      </c>
      <c r="B112" s="26" t="str">
        <f>'perkelas 9'!B159</f>
        <v>7365</v>
      </c>
      <c r="C112" s="27" t="str">
        <f>'perkelas 9'!C159</f>
        <v>JIHAN ZULFA NABILA</v>
      </c>
      <c r="D112" s="26" t="str">
        <f>'perkelas 9'!D159</f>
        <v>9-C</v>
      </c>
      <c r="E112" s="26">
        <f>'perkelas 9'!E159</f>
        <v>60</v>
      </c>
      <c r="F112" s="26">
        <f>'perkelas 9'!F159</f>
        <v>75</v>
      </c>
      <c r="G112" s="26">
        <f>'perkelas 9'!G159</f>
        <v>68</v>
      </c>
      <c r="H112" s="26">
        <f>'perkelas 9'!H159</f>
        <v>83</v>
      </c>
      <c r="I112" s="26">
        <f>'perkelas 9'!I159</f>
        <v>46</v>
      </c>
      <c r="J112" s="26">
        <f>'perkelas 9'!J159</f>
        <v>57</v>
      </c>
      <c r="K112" s="26">
        <f>'perkelas 9'!K159</f>
        <v>72</v>
      </c>
      <c r="L112" s="26">
        <f>'perkelas 9'!L159</f>
        <v>85</v>
      </c>
      <c r="M112" s="26">
        <f>'perkelas 9'!M159</f>
        <v>55</v>
      </c>
      <c r="N112" s="26">
        <f>'perkelas 9'!N159</f>
        <v>83</v>
      </c>
      <c r="O112" s="26">
        <f>'perkelas 9'!O159</f>
        <v>76</v>
      </c>
      <c r="P112" s="26">
        <f>SUM(E112:O112)</f>
        <v>760</v>
      </c>
      <c r="Q112" s="26">
        <f>AVERAGE(E112:O112)</f>
        <v>69.0909090909091</v>
      </c>
      <c r="R112" s="40">
        <f>RANK(P112,$P$16:$P$244)</f>
        <v>97</v>
      </c>
    </row>
    <row r="113" spans="1:18">
      <c r="A113" s="28">
        <v>95</v>
      </c>
      <c r="B113" s="26" t="str">
        <f>'perkelas 9'!B172</f>
        <v>7345</v>
      </c>
      <c r="C113" s="27" t="str">
        <f>'perkelas 9'!C172</f>
        <v>SYAIBATUS SALMAH</v>
      </c>
      <c r="D113" s="26" t="str">
        <f>'perkelas 9'!D172</f>
        <v>9-C</v>
      </c>
      <c r="E113" s="26">
        <f>'perkelas 9'!E172</f>
        <v>68</v>
      </c>
      <c r="F113" s="26">
        <f>'perkelas 9'!F172</f>
        <v>73</v>
      </c>
      <c r="G113" s="26">
        <f>'perkelas 9'!G172</f>
        <v>67</v>
      </c>
      <c r="H113" s="26">
        <f>'perkelas 9'!H172</f>
        <v>82</v>
      </c>
      <c r="I113" s="26">
        <f>'perkelas 9'!I172</f>
        <v>49</v>
      </c>
      <c r="J113" s="26">
        <f>'perkelas 9'!J172</f>
        <v>55</v>
      </c>
      <c r="K113" s="26">
        <f>'perkelas 9'!K172</f>
        <v>77</v>
      </c>
      <c r="L113" s="26">
        <f>'perkelas 9'!L172</f>
        <v>75</v>
      </c>
      <c r="M113" s="26">
        <f>'perkelas 9'!M172</f>
        <v>45</v>
      </c>
      <c r="N113" s="26">
        <f>'perkelas 9'!N172</f>
        <v>82</v>
      </c>
      <c r="O113" s="26">
        <f>'perkelas 9'!O172</f>
        <v>87</v>
      </c>
      <c r="P113" s="26">
        <f>SUM(E113:O113)</f>
        <v>760</v>
      </c>
      <c r="Q113" s="26">
        <f>AVERAGE(E113:O113)</f>
        <v>69.0909090909091</v>
      </c>
      <c r="R113" s="40">
        <f>RANK(P113,$P$16:$P$244)</f>
        <v>97</v>
      </c>
    </row>
    <row r="114" spans="1:18">
      <c r="A114" s="25">
        <v>190</v>
      </c>
      <c r="B114" s="26" t="str">
        <f>'perkelas 9'!B361</f>
        <v>7310</v>
      </c>
      <c r="C114" s="27" t="str">
        <f>'perkelas 9'!C361</f>
        <v>RACHMANIA ALLYA PUTRI</v>
      </c>
      <c r="D114" s="26" t="str">
        <f>'perkelas 9'!D361</f>
        <v>9-F</v>
      </c>
      <c r="E114" s="26">
        <f>'perkelas 9'!E361</f>
        <v>68</v>
      </c>
      <c r="F114" s="26">
        <f>'perkelas 9'!F361</f>
        <v>70</v>
      </c>
      <c r="G114" s="26">
        <f>'perkelas 9'!G361</f>
        <v>73</v>
      </c>
      <c r="H114" s="26">
        <f>'perkelas 9'!H361</f>
        <v>70</v>
      </c>
      <c r="I114" s="26">
        <f>'perkelas 9'!I361</f>
        <v>49</v>
      </c>
      <c r="J114" s="26">
        <f>'perkelas 9'!J361</f>
        <v>57</v>
      </c>
      <c r="K114" s="26">
        <f>'perkelas 9'!K361</f>
        <v>83</v>
      </c>
      <c r="L114" s="26">
        <f>'perkelas 9'!L361</f>
        <v>80</v>
      </c>
      <c r="M114" s="26">
        <f>'perkelas 9'!M361</f>
        <v>60</v>
      </c>
      <c r="N114" s="26">
        <f>'perkelas 9'!N361</f>
        <v>78</v>
      </c>
      <c r="O114" s="26">
        <f>'perkelas 9'!O361</f>
        <v>72</v>
      </c>
      <c r="P114" s="26">
        <f>SUM(E114:O114)</f>
        <v>760</v>
      </c>
      <c r="Q114" s="26">
        <f>AVERAGE(E114:O114)</f>
        <v>69.0909090909091</v>
      </c>
      <c r="R114" s="40">
        <f>RANK(P114,$P$16:$P$244)</f>
        <v>97</v>
      </c>
    </row>
    <row r="115" spans="1:18">
      <c r="A115" s="28">
        <v>142</v>
      </c>
      <c r="B115" s="26" t="str">
        <f>'perkelas 9'!B282</f>
        <v>7358</v>
      </c>
      <c r="C115" s="27" t="str">
        <f>'perkelas 9'!C282</f>
        <v>CINDY MAYA MARSHANDA</v>
      </c>
      <c r="D115" s="26" t="str">
        <f>'perkelas 9'!D282</f>
        <v>9-E</v>
      </c>
      <c r="E115" s="26">
        <f>'perkelas 9'!E282</f>
        <v>57</v>
      </c>
      <c r="F115" s="26">
        <f>'perkelas 9'!F282</f>
        <v>69</v>
      </c>
      <c r="G115" s="26">
        <f>'perkelas 9'!G282</f>
        <v>70</v>
      </c>
      <c r="H115" s="26">
        <f>'perkelas 9'!H282</f>
        <v>77</v>
      </c>
      <c r="I115" s="26">
        <f>'perkelas 9'!I282</f>
        <v>64</v>
      </c>
      <c r="J115" s="26">
        <f>'perkelas 9'!J282</f>
        <v>54</v>
      </c>
      <c r="K115" s="26">
        <f>'perkelas 9'!K282</f>
        <v>75</v>
      </c>
      <c r="L115" s="26">
        <f>'perkelas 9'!L282</f>
        <v>82</v>
      </c>
      <c r="M115" s="26">
        <f>'perkelas 9'!M282</f>
        <v>60</v>
      </c>
      <c r="N115" s="26">
        <f>'perkelas 9'!N282</f>
        <v>75</v>
      </c>
      <c r="O115" s="26">
        <f>'perkelas 9'!O282</f>
        <v>76</v>
      </c>
      <c r="P115" s="26">
        <f>SUM(E115:O115)</f>
        <v>759</v>
      </c>
      <c r="Q115" s="26">
        <f>AVERAGE(E115:O115)</f>
        <v>69</v>
      </c>
      <c r="R115" s="40">
        <f>RANK(P115,$P$16:$P$244)</f>
        <v>100</v>
      </c>
    </row>
    <row r="116" spans="1:18">
      <c r="A116" s="25">
        <v>136</v>
      </c>
      <c r="B116" s="26" t="str">
        <f>'perkelas 9'!B276</f>
        <v>7319</v>
      </c>
      <c r="C116" s="27" t="str">
        <f>'perkelas 9'!C276</f>
        <v>ALIA MARLISTYA</v>
      </c>
      <c r="D116" s="26" t="str">
        <f>'perkelas 9'!D276</f>
        <v>9-E</v>
      </c>
      <c r="E116" s="26">
        <f>'perkelas 9'!E276</f>
        <v>63</v>
      </c>
      <c r="F116" s="26">
        <f>'perkelas 9'!F276</f>
        <v>69</v>
      </c>
      <c r="G116" s="26">
        <f>'perkelas 9'!G276</f>
        <v>80</v>
      </c>
      <c r="H116" s="26">
        <f>'perkelas 9'!H276</f>
        <v>78</v>
      </c>
      <c r="I116" s="26">
        <f>'perkelas 9'!I276</f>
        <v>67</v>
      </c>
      <c r="J116" s="26">
        <f>'perkelas 9'!J276</f>
        <v>42</v>
      </c>
      <c r="K116" s="26">
        <f>'perkelas 9'!K276</f>
        <v>63</v>
      </c>
      <c r="L116" s="26">
        <f>'perkelas 9'!L276</f>
        <v>80</v>
      </c>
      <c r="M116" s="26">
        <f>'perkelas 9'!M276</f>
        <v>63</v>
      </c>
      <c r="N116" s="26">
        <f>'perkelas 9'!N276</f>
        <v>80</v>
      </c>
      <c r="O116" s="26">
        <f>'perkelas 9'!O276</f>
        <v>73</v>
      </c>
      <c r="P116" s="26">
        <f>SUM(E116:O116)</f>
        <v>758</v>
      </c>
      <c r="Q116" s="26">
        <f>AVERAGE(E116:O116)</f>
        <v>68.9090909090909</v>
      </c>
      <c r="R116" s="40">
        <f>RANK(P116,$P$16:$P$244)</f>
        <v>101</v>
      </c>
    </row>
    <row r="117" spans="1:18">
      <c r="A117" s="28">
        <v>154</v>
      </c>
      <c r="B117" s="26" t="str">
        <f>'perkelas 9'!B294</f>
        <v>7376</v>
      </c>
      <c r="C117" s="27" t="str">
        <f>'perkelas 9'!C294</f>
        <v>MUHAMMAD ROKHIBUL ILMI</v>
      </c>
      <c r="D117" s="26" t="str">
        <f>'perkelas 9'!D294</f>
        <v>9-E</v>
      </c>
      <c r="E117" s="26">
        <f>'perkelas 9'!E294</f>
        <v>65</v>
      </c>
      <c r="F117" s="26">
        <f>'perkelas 9'!F294</f>
        <v>70</v>
      </c>
      <c r="G117" s="26">
        <f>'perkelas 9'!G294</f>
        <v>77</v>
      </c>
      <c r="H117" s="26">
        <f>'perkelas 9'!H294</f>
        <v>68</v>
      </c>
      <c r="I117" s="26">
        <f>'perkelas 9'!I294</f>
        <v>64</v>
      </c>
      <c r="J117" s="26">
        <f>'perkelas 9'!J294</f>
        <v>54</v>
      </c>
      <c r="K117" s="26">
        <f>'perkelas 9'!K294</f>
        <v>77</v>
      </c>
      <c r="L117" s="26">
        <f>'perkelas 9'!L294</f>
        <v>90</v>
      </c>
      <c r="M117" s="26">
        <f>'perkelas 9'!M294</f>
        <v>53</v>
      </c>
      <c r="N117" s="26">
        <f>'perkelas 9'!N294</f>
        <v>67</v>
      </c>
      <c r="O117" s="26">
        <f>'perkelas 9'!O294</f>
        <v>72</v>
      </c>
      <c r="P117" s="26">
        <f>SUM(E117:O117)</f>
        <v>757</v>
      </c>
      <c r="Q117" s="26">
        <f>AVERAGE(E117:O117)</f>
        <v>68.8181818181818</v>
      </c>
      <c r="R117" s="40">
        <f>RANK(P117,$P$16:$P$244)</f>
        <v>102</v>
      </c>
    </row>
    <row r="118" spans="1:18">
      <c r="A118" s="25">
        <v>140</v>
      </c>
      <c r="B118" s="26" t="str">
        <f>'perkelas 9'!B280</f>
        <v>7291</v>
      </c>
      <c r="C118" s="27" t="str">
        <f>'perkelas 9'!C280</f>
        <v>CHANTIKA AULIA MAGHFIROH</v>
      </c>
      <c r="D118" s="26" t="str">
        <f>'perkelas 9'!D280</f>
        <v>9-E</v>
      </c>
      <c r="E118" s="26">
        <f>'perkelas 9'!E280</f>
        <v>67</v>
      </c>
      <c r="F118" s="26">
        <f>'perkelas 9'!F280</f>
        <v>60</v>
      </c>
      <c r="G118" s="26">
        <f>'perkelas 9'!G280</f>
        <v>73</v>
      </c>
      <c r="H118" s="26">
        <f>'perkelas 9'!H280</f>
        <v>77</v>
      </c>
      <c r="I118" s="26">
        <f>'perkelas 9'!I280</f>
        <v>58</v>
      </c>
      <c r="J118" s="26">
        <f>'perkelas 9'!J280</f>
        <v>59</v>
      </c>
      <c r="K118" s="26">
        <f>'perkelas 9'!K280</f>
        <v>73</v>
      </c>
      <c r="L118" s="26">
        <f>'perkelas 9'!L280</f>
        <v>80</v>
      </c>
      <c r="M118" s="26">
        <f>'perkelas 9'!M280</f>
        <v>55</v>
      </c>
      <c r="N118" s="26">
        <f>'perkelas 9'!N280</f>
        <v>78</v>
      </c>
      <c r="O118" s="26">
        <f>'perkelas 9'!O280</f>
        <v>77</v>
      </c>
      <c r="P118" s="26">
        <f>SUM(E118:O118)</f>
        <v>757</v>
      </c>
      <c r="Q118" s="26">
        <f>AVERAGE(E118:O118)</f>
        <v>68.8181818181818</v>
      </c>
      <c r="R118" s="40">
        <f>RANK(P118,$P$16:$P$244)</f>
        <v>102</v>
      </c>
    </row>
    <row r="119" spans="1:18">
      <c r="A119" s="28">
        <v>178</v>
      </c>
      <c r="B119" s="26" t="str">
        <f>'perkelas 9'!B349</f>
        <v>7430</v>
      </c>
      <c r="C119" s="27" t="str">
        <f>'perkelas 9'!C349</f>
        <v>LILIK ARIYANI</v>
      </c>
      <c r="D119" s="26" t="str">
        <f>'perkelas 9'!D349</f>
        <v>9-F</v>
      </c>
      <c r="E119" s="26">
        <f>'perkelas 9'!E349</f>
        <v>65</v>
      </c>
      <c r="F119" s="26">
        <f>'perkelas 9'!F349</f>
        <v>69</v>
      </c>
      <c r="G119" s="26">
        <f>'perkelas 9'!G349</f>
        <v>78</v>
      </c>
      <c r="H119" s="26">
        <f>'perkelas 9'!H349</f>
        <v>63</v>
      </c>
      <c r="I119" s="26">
        <f>'perkelas 9'!I349</f>
        <v>46</v>
      </c>
      <c r="J119" s="26">
        <f>'perkelas 9'!J349</f>
        <v>54</v>
      </c>
      <c r="K119" s="26">
        <f>'perkelas 9'!K349</f>
        <v>83</v>
      </c>
      <c r="L119" s="26">
        <f>'perkelas 9'!L349</f>
        <v>88</v>
      </c>
      <c r="M119" s="26">
        <f>'perkelas 9'!M349</f>
        <v>60</v>
      </c>
      <c r="N119" s="26">
        <f>'perkelas 9'!N349</f>
        <v>70</v>
      </c>
      <c r="O119" s="26">
        <f>'perkelas 9'!O349</f>
        <v>78</v>
      </c>
      <c r="P119" s="26">
        <f>SUM(E119:O119)</f>
        <v>754</v>
      </c>
      <c r="Q119" s="26">
        <f>AVERAGE(E119:O119)</f>
        <v>68.5454545454545</v>
      </c>
      <c r="R119" s="40">
        <f>RANK(P119,$P$16:$P$244)</f>
        <v>104</v>
      </c>
    </row>
    <row r="120" spans="1:18">
      <c r="A120" s="25">
        <v>176</v>
      </c>
      <c r="B120" s="26" t="str">
        <f>'perkelas 9'!B347</f>
        <v>7498</v>
      </c>
      <c r="C120" s="27" t="str">
        <f>'perkelas 9'!C347</f>
        <v>LAILI SYOFWATUN AFKARINA</v>
      </c>
      <c r="D120" s="26" t="str">
        <f>'perkelas 9'!D347</f>
        <v>9-F</v>
      </c>
      <c r="E120" s="26">
        <f>'perkelas 9'!E347</f>
        <v>63</v>
      </c>
      <c r="F120" s="26">
        <f>'perkelas 9'!F347</f>
        <v>73</v>
      </c>
      <c r="G120" s="26">
        <f>'perkelas 9'!G347</f>
        <v>77</v>
      </c>
      <c r="H120" s="26">
        <f>'perkelas 9'!H347</f>
        <v>67</v>
      </c>
      <c r="I120" s="26">
        <f>'perkelas 9'!I347</f>
        <v>58</v>
      </c>
      <c r="J120" s="26">
        <f>'perkelas 9'!J347</f>
        <v>44</v>
      </c>
      <c r="K120" s="26">
        <f>'perkelas 9'!K347</f>
        <v>77</v>
      </c>
      <c r="L120" s="26">
        <f>'perkelas 9'!L347</f>
        <v>83</v>
      </c>
      <c r="M120" s="26">
        <f>'perkelas 9'!M347</f>
        <v>57</v>
      </c>
      <c r="N120" s="26">
        <f>'perkelas 9'!N347</f>
        <v>75</v>
      </c>
      <c r="O120" s="26">
        <f>'perkelas 9'!O347</f>
        <v>77</v>
      </c>
      <c r="P120" s="26">
        <f>SUM(E120:O120)</f>
        <v>751</v>
      </c>
      <c r="Q120" s="26">
        <f>AVERAGE(E120:O120)</f>
        <v>68.2727272727273</v>
      </c>
      <c r="R120" s="40">
        <f>RANK(P120,$P$16:$P$244)</f>
        <v>105</v>
      </c>
    </row>
    <row r="121" spans="1:18">
      <c r="A121" s="28">
        <v>38</v>
      </c>
      <c r="B121" s="26" t="str">
        <f>'perkelas 9'!B84</f>
        <v>7454</v>
      </c>
      <c r="C121" s="27" t="str">
        <f>'perkelas 9'!C84</f>
        <v>ANNISA LAILA UNSA</v>
      </c>
      <c r="D121" s="26" t="str">
        <f>'perkelas 9'!D84</f>
        <v>9-B</v>
      </c>
      <c r="E121" s="26">
        <f>'perkelas 9'!E84</f>
        <v>67</v>
      </c>
      <c r="F121" s="26">
        <f>'perkelas 9'!F84</f>
        <v>72</v>
      </c>
      <c r="G121" s="26">
        <f>'perkelas 9'!G84</f>
        <v>62</v>
      </c>
      <c r="H121" s="26">
        <f>'perkelas 9'!H84</f>
        <v>63</v>
      </c>
      <c r="I121" s="26">
        <f>'perkelas 9'!I84</f>
        <v>60</v>
      </c>
      <c r="J121" s="26">
        <f>'perkelas 9'!J84</f>
        <v>55</v>
      </c>
      <c r="K121" s="26">
        <f>'perkelas 9'!K84</f>
        <v>67</v>
      </c>
      <c r="L121" s="26">
        <f>'perkelas 9'!L84</f>
        <v>77</v>
      </c>
      <c r="M121" s="26">
        <f>'perkelas 9'!M84</f>
        <v>70</v>
      </c>
      <c r="N121" s="26">
        <f>'perkelas 9'!N84</f>
        <v>82</v>
      </c>
      <c r="O121" s="26">
        <f>'perkelas 9'!O84</f>
        <v>70</v>
      </c>
      <c r="P121" s="26">
        <f>SUM(E121:O121)</f>
        <v>745</v>
      </c>
      <c r="Q121" s="26">
        <f>AVERAGE(E121:O121)</f>
        <v>67.7272727272727</v>
      </c>
      <c r="R121" s="40">
        <f>RANK(P121,$P$16:$P$244)</f>
        <v>106</v>
      </c>
    </row>
    <row r="122" spans="1:18">
      <c r="A122" s="25">
        <v>61</v>
      </c>
      <c r="B122" s="26" t="str">
        <f>'perkelas 9'!B107</f>
        <v>7411</v>
      </c>
      <c r="C122" s="27" t="str">
        <f>'perkelas 9'!C107</f>
        <v>PUTRI REZA ALIYATUR ROHMAH</v>
      </c>
      <c r="D122" s="26" t="str">
        <f>'perkelas 9'!D107</f>
        <v>9-B</v>
      </c>
      <c r="E122" s="26">
        <f>'perkelas 9'!E107</f>
        <v>68</v>
      </c>
      <c r="F122" s="26">
        <f>'perkelas 9'!F107</f>
        <v>70</v>
      </c>
      <c r="G122" s="26">
        <f>'perkelas 9'!G107</f>
        <v>70</v>
      </c>
      <c r="H122" s="26">
        <f>'perkelas 9'!H107</f>
        <v>57</v>
      </c>
      <c r="I122" s="26">
        <f>'perkelas 9'!I107</f>
        <v>60</v>
      </c>
      <c r="J122" s="26">
        <f>'perkelas 9'!J107</f>
        <v>52</v>
      </c>
      <c r="K122" s="26">
        <f>'perkelas 9'!K107</f>
        <v>65</v>
      </c>
      <c r="L122" s="26">
        <f>'perkelas 9'!L107</f>
        <v>72</v>
      </c>
      <c r="M122" s="26">
        <f>'perkelas 9'!M107</f>
        <v>57</v>
      </c>
      <c r="N122" s="26">
        <f>'perkelas 9'!N107</f>
        <v>97</v>
      </c>
      <c r="O122" s="26">
        <f>'perkelas 9'!O107</f>
        <v>76</v>
      </c>
      <c r="P122" s="26">
        <f>SUM(E122:O122)</f>
        <v>744</v>
      </c>
      <c r="Q122" s="26">
        <f>AVERAGE(E122:O122)</f>
        <v>67.6363636363636</v>
      </c>
      <c r="R122" s="40">
        <f>RANK(P122,$P$16:$P$244)</f>
        <v>107</v>
      </c>
    </row>
    <row r="123" spans="1:18">
      <c r="A123" s="28">
        <v>63</v>
      </c>
      <c r="B123" s="26">
        <f>'perkelas 9'!B109</f>
        <v>7518</v>
      </c>
      <c r="C123" s="27" t="str">
        <f>'perkelas 9'!C109</f>
        <v>SHAFARIA MAGHFIROTI</v>
      </c>
      <c r="D123" s="26" t="str">
        <f>'perkelas 9'!D109</f>
        <v>9-B</v>
      </c>
      <c r="E123" s="26">
        <f>'perkelas 9'!E109</f>
        <v>65</v>
      </c>
      <c r="F123" s="26">
        <f>'perkelas 9'!F109</f>
        <v>73</v>
      </c>
      <c r="G123" s="26">
        <f>'perkelas 9'!G109</f>
        <v>73</v>
      </c>
      <c r="H123" s="26">
        <f>'perkelas 9'!H109</f>
        <v>63</v>
      </c>
      <c r="I123" s="26">
        <f>'perkelas 9'!I109</f>
        <v>56</v>
      </c>
      <c r="J123" s="26">
        <f>'perkelas 9'!J109</f>
        <v>65</v>
      </c>
      <c r="K123" s="26">
        <f>'perkelas 9'!K109</f>
        <v>37</v>
      </c>
      <c r="L123" s="26">
        <f>'perkelas 9'!L109</f>
        <v>87</v>
      </c>
      <c r="M123" s="26">
        <f>'perkelas 9'!M109</f>
        <v>62</v>
      </c>
      <c r="N123" s="26">
        <f>'perkelas 9'!N109</f>
        <v>83</v>
      </c>
      <c r="O123" s="26">
        <f>'perkelas 9'!O109</f>
        <v>80</v>
      </c>
      <c r="P123" s="26">
        <f>SUM(E123:O123)</f>
        <v>744</v>
      </c>
      <c r="Q123" s="26">
        <f>AVERAGE(E123:O123)</f>
        <v>67.6363636363636</v>
      </c>
      <c r="R123" s="40">
        <f>RANK(P123,$P$16:$P$244)</f>
        <v>107</v>
      </c>
    </row>
    <row r="124" spans="1:18">
      <c r="A124" s="25">
        <v>66</v>
      </c>
      <c r="B124" s="26" t="str">
        <f>'perkelas 9'!B112</f>
        <v>7483</v>
      </c>
      <c r="C124" s="27" t="str">
        <f>'perkelas 9'!C112</f>
        <v>VIQ ROBI AHMAD WARDANI</v>
      </c>
      <c r="D124" s="26" t="str">
        <f>'perkelas 9'!D112</f>
        <v>9-B</v>
      </c>
      <c r="E124" s="26">
        <f>'perkelas 9'!E112</f>
        <v>70</v>
      </c>
      <c r="F124" s="26">
        <f>'perkelas 9'!F112</f>
        <v>69</v>
      </c>
      <c r="G124" s="26">
        <f>'perkelas 9'!G112</f>
        <v>72</v>
      </c>
      <c r="H124" s="26">
        <f>'perkelas 9'!H112</f>
        <v>50</v>
      </c>
      <c r="I124" s="26">
        <f>'perkelas 9'!I112</f>
        <v>62</v>
      </c>
      <c r="J124" s="26">
        <f>'perkelas 9'!J112</f>
        <v>60</v>
      </c>
      <c r="K124" s="26">
        <f>'perkelas 9'!K112</f>
        <v>73</v>
      </c>
      <c r="L124" s="26">
        <f>'perkelas 9'!L112</f>
        <v>77</v>
      </c>
      <c r="M124" s="26">
        <f>'perkelas 9'!M112</f>
        <v>55</v>
      </c>
      <c r="N124" s="26">
        <f>'perkelas 9'!N112</f>
        <v>85</v>
      </c>
      <c r="O124" s="26">
        <f>'perkelas 9'!O112</f>
        <v>70</v>
      </c>
      <c r="P124" s="26">
        <f>SUM(E124:O124)</f>
        <v>743</v>
      </c>
      <c r="Q124" s="26">
        <f>AVERAGE(E124:O124)</f>
        <v>67.5454545454545</v>
      </c>
      <c r="R124" s="40">
        <f>RANK(P124,$P$16:$P$244)</f>
        <v>109</v>
      </c>
    </row>
    <row r="125" spans="1:18">
      <c r="A125" s="28">
        <v>126</v>
      </c>
      <c r="B125" s="26" t="str">
        <f>'perkelas 9'!B234</f>
        <v>7443</v>
      </c>
      <c r="C125" s="27" t="str">
        <f>'perkelas 9'!C234</f>
        <v>RIZAL MANTHOFANI</v>
      </c>
      <c r="D125" s="26" t="str">
        <f>'perkelas 9'!D234</f>
        <v>9-D</v>
      </c>
      <c r="E125" s="26">
        <f>'perkelas 9'!E234</f>
        <v>62</v>
      </c>
      <c r="F125" s="26">
        <f>'perkelas 9'!F234</f>
        <v>75</v>
      </c>
      <c r="G125" s="26">
        <f>'perkelas 9'!G234</f>
        <v>77</v>
      </c>
      <c r="H125" s="26">
        <f>'perkelas 9'!H234</f>
        <v>60</v>
      </c>
      <c r="I125" s="26">
        <f>'perkelas 9'!I234</f>
        <v>41</v>
      </c>
      <c r="J125" s="26">
        <f>'perkelas 9'!J234</f>
        <v>64</v>
      </c>
      <c r="K125" s="26">
        <f>'perkelas 9'!K234</f>
        <v>75</v>
      </c>
      <c r="L125" s="26">
        <f>'perkelas 9'!L234</f>
        <v>90</v>
      </c>
      <c r="M125" s="26">
        <f>'perkelas 9'!M234</f>
        <v>50</v>
      </c>
      <c r="N125" s="26">
        <f>'perkelas 9'!N234</f>
        <v>77</v>
      </c>
      <c r="O125" s="26">
        <f>'perkelas 9'!O234</f>
        <v>70</v>
      </c>
      <c r="P125" s="26">
        <f>SUM(E125:O125)</f>
        <v>741</v>
      </c>
      <c r="Q125" s="26">
        <f>AVERAGE(E125:O125)</f>
        <v>67.3636363636364</v>
      </c>
      <c r="R125" s="40">
        <f>RANK(P125,$P$16:$P$244)</f>
        <v>110</v>
      </c>
    </row>
    <row r="126" spans="1:18">
      <c r="A126" s="25">
        <v>118</v>
      </c>
      <c r="B126" s="26" t="str">
        <f>'perkelas 9'!B226</f>
        <v>7470</v>
      </c>
      <c r="C126" s="27" t="str">
        <f>'perkelas 9'!C226</f>
        <v>MUHAMMAD BAYU KURNIAWAN</v>
      </c>
      <c r="D126" s="26" t="str">
        <f>'perkelas 9'!D226</f>
        <v>9-D</v>
      </c>
      <c r="E126" s="26">
        <f>'perkelas 9'!E226</f>
        <v>72</v>
      </c>
      <c r="F126" s="26">
        <f>'perkelas 9'!F226</f>
        <v>80</v>
      </c>
      <c r="G126" s="26">
        <f>'perkelas 9'!G226</f>
        <v>77</v>
      </c>
      <c r="H126" s="26">
        <f>'perkelas 9'!H226</f>
        <v>68</v>
      </c>
      <c r="I126" s="26">
        <f>'perkelas 9'!I226</f>
        <v>34</v>
      </c>
      <c r="J126" s="26">
        <f>'perkelas 9'!J226</f>
        <v>55</v>
      </c>
      <c r="K126" s="26">
        <f>'perkelas 9'!K226</f>
        <v>65</v>
      </c>
      <c r="L126" s="26">
        <f>'perkelas 9'!L226</f>
        <v>68</v>
      </c>
      <c r="M126" s="26">
        <f>'perkelas 9'!M226</f>
        <v>63</v>
      </c>
      <c r="N126" s="26">
        <f>'perkelas 9'!N226</f>
        <v>82</v>
      </c>
      <c r="O126" s="26">
        <f>'perkelas 9'!O226</f>
        <v>76</v>
      </c>
      <c r="P126" s="26">
        <f>SUM(E126:O126)</f>
        <v>740</v>
      </c>
      <c r="Q126" s="26">
        <f>AVERAGE(E126:O126)</f>
        <v>67.2727272727273</v>
      </c>
      <c r="R126" s="40">
        <f>RANK(P126,$P$16:$P$244)</f>
        <v>111</v>
      </c>
    </row>
    <row r="127" spans="1:18">
      <c r="A127" s="28">
        <v>192</v>
      </c>
      <c r="B127" s="26" t="str">
        <f>'perkelas 9'!B363</f>
        <v>7344</v>
      </c>
      <c r="C127" s="27" t="str">
        <f>'perkelas 9'!C363</f>
        <v>SABRINA GITA SALSABELLA</v>
      </c>
      <c r="D127" s="26" t="str">
        <f>'perkelas 9'!D363</f>
        <v>9-F</v>
      </c>
      <c r="E127" s="26">
        <f>'perkelas 9'!E363</f>
        <v>67</v>
      </c>
      <c r="F127" s="26">
        <f>'perkelas 9'!F363</f>
        <v>69</v>
      </c>
      <c r="G127" s="26">
        <f>'perkelas 9'!G363</f>
        <v>78</v>
      </c>
      <c r="H127" s="26">
        <f>'perkelas 9'!H363</f>
        <v>70</v>
      </c>
      <c r="I127" s="26">
        <f>'perkelas 9'!I363</f>
        <v>52</v>
      </c>
      <c r="J127" s="26">
        <f>'perkelas 9'!J363</f>
        <v>55</v>
      </c>
      <c r="K127" s="26">
        <f>'perkelas 9'!K363</f>
        <v>78</v>
      </c>
      <c r="L127" s="26">
        <f>'perkelas 9'!L363</f>
        <v>77</v>
      </c>
      <c r="M127" s="26">
        <f>'perkelas 9'!M363</f>
        <v>43</v>
      </c>
      <c r="N127" s="26">
        <f>'perkelas 9'!N363</f>
        <v>77</v>
      </c>
      <c r="O127" s="26">
        <f>'perkelas 9'!O363</f>
        <v>73</v>
      </c>
      <c r="P127" s="26">
        <f>SUM(E127:O127)</f>
        <v>739</v>
      </c>
      <c r="Q127" s="26">
        <f>AVERAGE(E127:O127)</f>
        <v>67.1818181818182</v>
      </c>
      <c r="R127" s="40">
        <f>RANK(P127,$P$16:$P$244)</f>
        <v>112</v>
      </c>
    </row>
    <row r="128" spans="1:18">
      <c r="A128" s="25">
        <v>180</v>
      </c>
      <c r="B128" s="26" t="str">
        <f>'perkelas 9'!B351</f>
        <v>7401</v>
      </c>
      <c r="C128" s="27" t="str">
        <f>'perkelas 9'!C351</f>
        <v>MEY LINDA ROCHMAWATI</v>
      </c>
      <c r="D128" s="26" t="str">
        <f>'perkelas 9'!D351</f>
        <v>9-F</v>
      </c>
      <c r="E128" s="26">
        <f>'perkelas 9'!E351</f>
        <v>67</v>
      </c>
      <c r="F128" s="26">
        <f>'perkelas 9'!F351</f>
        <v>73</v>
      </c>
      <c r="G128" s="26">
        <f>'perkelas 9'!G351</f>
        <v>77</v>
      </c>
      <c r="H128" s="26">
        <f>'perkelas 9'!H351</f>
        <v>75</v>
      </c>
      <c r="I128" s="26">
        <f>'perkelas 9'!I351</f>
        <v>49</v>
      </c>
      <c r="J128" s="26">
        <f>'perkelas 9'!J351</f>
        <v>44</v>
      </c>
      <c r="K128" s="26">
        <f>'perkelas 9'!K351</f>
        <v>77</v>
      </c>
      <c r="L128" s="26">
        <f>'perkelas 9'!L351</f>
        <v>80</v>
      </c>
      <c r="M128" s="26">
        <f>'perkelas 9'!M351</f>
        <v>45</v>
      </c>
      <c r="N128" s="26">
        <f>'perkelas 9'!N351</f>
        <v>63</v>
      </c>
      <c r="O128" s="26">
        <f>'perkelas 9'!O351</f>
        <v>88</v>
      </c>
      <c r="P128" s="26">
        <f>SUM(E128:O128)</f>
        <v>738</v>
      </c>
      <c r="Q128" s="26">
        <f>AVERAGE(E128:O128)</f>
        <v>67.0909090909091</v>
      </c>
      <c r="R128" s="40">
        <f>RANK(P128,$P$16:$P$244)</f>
        <v>113</v>
      </c>
    </row>
    <row r="129" spans="1:18">
      <c r="A129" s="28">
        <v>93</v>
      </c>
      <c r="B129" s="26" t="str">
        <f>'perkelas 9'!B170</f>
        <v>7477</v>
      </c>
      <c r="C129" s="27" t="str">
        <f>'perkelas 9'!C170</f>
        <v>SHOFI FAHMI</v>
      </c>
      <c r="D129" s="26" t="str">
        <f>'perkelas 9'!D170</f>
        <v>9-C</v>
      </c>
      <c r="E129" s="26">
        <f>'perkelas 9'!E170</f>
        <v>73</v>
      </c>
      <c r="F129" s="26">
        <f>'perkelas 9'!F170</f>
        <v>63</v>
      </c>
      <c r="G129" s="26">
        <f>'perkelas 9'!G170</f>
        <v>52</v>
      </c>
      <c r="H129" s="26">
        <f>'perkelas 9'!H170</f>
        <v>77</v>
      </c>
      <c r="I129" s="26">
        <f>'perkelas 9'!I170</f>
        <v>52</v>
      </c>
      <c r="J129" s="26">
        <f>'perkelas 9'!J170</f>
        <v>62</v>
      </c>
      <c r="K129" s="26">
        <f>'perkelas 9'!K170</f>
        <v>82</v>
      </c>
      <c r="L129" s="26">
        <f>'perkelas 9'!L170</f>
        <v>73</v>
      </c>
      <c r="M129" s="26">
        <f>'perkelas 9'!M170</f>
        <v>46</v>
      </c>
      <c r="N129" s="26">
        <f>'perkelas 9'!N170</f>
        <v>82</v>
      </c>
      <c r="O129" s="26">
        <f>'perkelas 9'!O170</f>
        <v>76</v>
      </c>
      <c r="P129" s="26">
        <f>SUM(E129:O129)</f>
        <v>738</v>
      </c>
      <c r="Q129" s="26">
        <f>AVERAGE(E129:O129)</f>
        <v>67.0909090909091</v>
      </c>
      <c r="R129" s="40">
        <f>RANK(P129,$P$16:$P$244)</f>
        <v>113</v>
      </c>
    </row>
    <row r="130" spans="1:18">
      <c r="A130" s="25">
        <v>141</v>
      </c>
      <c r="B130" s="26" t="str">
        <f>'perkelas 9'!B281</f>
        <v>7456</v>
      </c>
      <c r="C130" s="27" t="str">
        <f>'perkelas 9'!C281</f>
        <v>CHUSNIATUN NI'AMAH</v>
      </c>
      <c r="D130" s="26" t="str">
        <f>'perkelas 9'!D281</f>
        <v>9-E</v>
      </c>
      <c r="E130" s="26">
        <f>'perkelas 9'!E281</f>
        <v>58</v>
      </c>
      <c r="F130" s="26">
        <f>'perkelas 9'!F281</f>
        <v>70</v>
      </c>
      <c r="G130" s="26">
        <f>'perkelas 9'!G281</f>
        <v>65</v>
      </c>
      <c r="H130" s="26">
        <f>'perkelas 9'!H281</f>
        <v>78</v>
      </c>
      <c r="I130" s="26">
        <f>'perkelas 9'!I281</f>
        <v>49</v>
      </c>
      <c r="J130" s="26">
        <f>'perkelas 9'!J281</f>
        <v>54</v>
      </c>
      <c r="K130" s="26">
        <f>'perkelas 9'!K281</f>
        <v>77</v>
      </c>
      <c r="L130" s="26">
        <f>'perkelas 9'!L281</f>
        <v>83</v>
      </c>
      <c r="M130" s="26">
        <f>'perkelas 9'!M281</f>
        <v>53</v>
      </c>
      <c r="N130" s="26">
        <f>'perkelas 9'!N281</f>
        <v>75</v>
      </c>
      <c r="O130" s="26">
        <f>'perkelas 9'!O281</f>
        <v>73</v>
      </c>
      <c r="P130" s="26">
        <f>SUM(E130:O130)</f>
        <v>735</v>
      </c>
      <c r="Q130" s="26">
        <f>AVERAGE(E130:O130)</f>
        <v>66.8181818181818</v>
      </c>
      <c r="R130" s="40">
        <f>RANK(P130,$P$16:$P$244)</f>
        <v>115</v>
      </c>
    </row>
    <row r="131" spans="1:18">
      <c r="A131" s="28">
        <v>88</v>
      </c>
      <c r="B131" s="26" t="str">
        <f>'perkelas 9'!B165</f>
        <v>7408</v>
      </c>
      <c r="C131" s="27" t="str">
        <f>'perkelas 9'!C165</f>
        <v>NAILAL MUNA</v>
      </c>
      <c r="D131" s="26" t="str">
        <f>'perkelas 9'!D165</f>
        <v>9-C</v>
      </c>
      <c r="E131" s="26">
        <f>'perkelas 9'!E165</f>
        <v>70</v>
      </c>
      <c r="F131" s="26">
        <f>'perkelas 9'!F165</f>
        <v>73</v>
      </c>
      <c r="G131" s="26">
        <f>'perkelas 9'!G165</f>
        <v>68</v>
      </c>
      <c r="H131" s="26">
        <f>'perkelas 9'!H165</f>
        <v>63</v>
      </c>
      <c r="I131" s="26">
        <f>'perkelas 9'!I165</f>
        <v>46</v>
      </c>
      <c r="J131" s="26">
        <f>'perkelas 9'!J165</f>
        <v>54</v>
      </c>
      <c r="K131" s="26">
        <f>'perkelas 9'!K165</f>
        <v>82</v>
      </c>
      <c r="L131" s="26">
        <f>'perkelas 9'!L165</f>
        <v>75</v>
      </c>
      <c r="M131" s="26">
        <f>'perkelas 9'!M165</f>
        <v>50</v>
      </c>
      <c r="N131" s="26">
        <f>'perkelas 9'!N165</f>
        <v>78</v>
      </c>
      <c r="O131" s="26">
        <f>'perkelas 9'!O165</f>
        <v>76</v>
      </c>
      <c r="P131" s="26">
        <f>SUM(E131:O131)</f>
        <v>735</v>
      </c>
      <c r="Q131" s="26">
        <f>AVERAGE(E131:O131)</f>
        <v>66.8181818181818</v>
      </c>
      <c r="R131" s="40">
        <f>RANK(P131,$P$16:$P$244)</f>
        <v>115</v>
      </c>
    </row>
    <row r="132" spans="1:18">
      <c r="A132" s="25">
        <v>182</v>
      </c>
      <c r="B132" s="26" t="str">
        <f>'perkelas 9'!B353</f>
        <v>7403</v>
      </c>
      <c r="C132" s="27" t="str">
        <f>'perkelas 9'!C353</f>
        <v>MUHAMMAD ARDANUN NAFI'</v>
      </c>
      <c r="D132" s="26" t="str">
        <f>'perkelas 9'!D353</f>
        <v>9-F</v>
      </c>
      <c r="E132" s="26">
        <f>'perkelas 9'!E353</f>
        <v>63</v>
      </c>
      <c r="F132" s="26">
        <f>'perkelas 9'!F353</f>
        <v>73</v>
      </c>
      <c r="G132" s="26">
        <f>'perkelas 9'!G353</f>
        <v>72</v>
      </c>
      <c r="H132" s="26">
        <f>'perkelas 9'!H353</f>
        <v>58</v>
      </c>
      <c r="I132" s="26">
        <f>'perkelas 9'!I353</f>
        <v>70</v>
      </c>
      <c r="J132" s="26">
        <f>'perkelas 9'!J353</f>
        <v>52</v>
      </c>
      <c r="K132" s="26">
        <f>'perkelas 9'!K353</f>
        <v>72</v>
      </c>
      <c r="L132" s="26">
        <f>'perkelas 9'!L353</f>
        <v>85</v>
      </c>
      <c r="M132" s="26">
        <f>'perkelas 9'!M353</f>
        <v>43</v>
      </c>
      <c r="N132" s="26">
        <f>'perkelas 9'!N353</f>
        <v>75</v>
      </c>
      <c r="O132" s="26">
        <f>'perkelas 9'!O353</f>
        <v>72</v>
      </c>
      <c r="P132" s="26">
        <f>SUM(E132:O132)</f>
        <v>735</v>
      </c>
      <c r="Q132" s="26">
        <f>AVERAGE(E132:O132)</f>
        <v>66.8181818181818</v>
      </c>
      <c r="R132" s="40">
        <f>RANK(P132,$P$16:$P$244)</f>
        <v>115</v>
      </c>
    </row>
    <row r="133" spans="1:18">
      <c r="A133" s="28">
        <v>158</v>
      </c>
      <c r="B133" s="26" t="str">
        <f>'perkelas 9'!B298</f>
        <v>7377</v>
      </c>
      <c r="C133" s="27" t="str">
        <f>'perkelas 9'!C298</f>
        <v>NILA KAFILA</v>
      </c>
      <c r="D133" s="26" t="str">
        <f>'perkelas 9'!D298</f>
        <v>9-E</v>
      </c>
      <c r="E133" s="26">
        <f>'perkelas 9'!E298</f>
        <v>77</v>
      </c>
      <c r="F133" s="26">
        <f>'perkelas 9'!F298</f>
        <v>80</v>
      </c>
      <c r="G133" s="26">
        <f>'perkelas 9'!G298</f>
        <v>67</v>
      </c>
      <c r="H133" s="26">
        <f>'perkelas 9'!H298</f>
        <v>62</v>
      </c>
      <c r="I133" s="26">
        <f>'perkelas 9'!I298</f>
        <v>55</v>
      </c>
      <c r="J133" s="26">
        <f>'perkelas 9'!J298</f>
        <v>44</v>
      </c>
      <c r="K133" s="26">
        <f>'perkelas 9'!K298</f>
        <v>65</v>
      </c>
      <c r="L133" s="26">
        <f>'perkelas 9'!L298</f>
        <v>75</v>
      </c>
      <c r="M133" s="26">
        <f>'perkelas 9'!M298</f>
        <v>48</v>
      </c>
      <c r="N133" s="26">
        <f>'perkelas 9'!N298</f>
        <v>87</v>
      </c>
      <c r="O133" s="26">
        <f>'perkelas 9'!O298</f>
        <v>73</v>
      </c>
      <c r="P133" s="26">
        <f>SUM(E133:O133)</f>
        <v>733</v>
      </c>
      <c r="Q133" s="26">
        <f>AVERAGE(E133:O133)</f>
        <v>66.6363636363636</v>
      </c>
      <c r="R133" s="40">
        <f>RANK(P133,$P$16:$P$244)</f>
        <v>118</v>
      </c>
    </row>
    <row r="134" spans="1:18">
      <c r="A134" s="25">
        <v>120</v>
      </c>
      <c r="B134" s="26" t="str">
        <f>'perkelas 9'!B228</f>
        <v>7500</v>
      </c>
      <c r="C134" s="27" t="str">
        <f>'perkelas 9'!C228</f>
        <v>MUHAMMAD IRFAN JAILANI</v>
      </c>
      <c r="D134" s="26" t="str">
        <f>'perkelas 9'!D228</f>
        <v>9-D</v>
      </c>
      <c r="E134" s="26">
        <f>'perkelas 9'!E228</f>
        <v>63</v>
      </c>
      <c r="F134" s="26">
        <f>'perkelas 9'!F228</f>
        <v>69</v>
      </c>
      <c r="G134" s="26">
        <f>'perkelas 9'!G228</f>
        <v>80</v>
      </c>
      <c r="H134" s="26">
        <f>'perkelas 9'!H228</f>
        <v>62</v>
      </c>
      <c r="I134" s="26">
        <f>'perkelas 9'!I228</f>
        <v>42</v>
      </c>
      <c r="J134" s="26">
        <f>'perkelas 9'!J228</f>
        <v>60</v>
      </c>
      <c r="K134" s="26">
        <f>'perkelas 9'!K228</f>
        <v>77</v>
      </c>
      <c r="L134" s="26">
        <f>'perkelas 9'!L228</f>
        <v>72</v>
      </c>
      <c r="M134" s="26">
        <f>'perkelas 9'!M228</f>
        <v>55</v>
      </c>
      <c r="N134" s="26">
        <f>'perkelas 9'!N228</f>
        <v>80</v>
      </c>
      <c r="O134" s="26">
        <f>'perkelas 9'!O228</f>
        <v>72</v>
      </c>
      <c r="P134" s="26">
        <f>SUM(E134:O134)</f>
        <v>732</v>
      </c>
      <c r="Q134" s="26">
        <f>AVERAGE(E134:O134)</f>
        <v>66.5454545454545</v>
      </c>
      <c r="R134" s="40">
        <f>RANK(P134,$P$16:$P$244)</f>
        <v>119</v>
      </c>
    </row>
    <row r="135" spans="1:18">
      <c r="A135" s="28">
        <v>62</v>
      </c>
      <c r="B135" s="26" t="str">
        <f>'perkelas 9'!B108</f>
        <v>7476</v>
      </c>
      <c r="C135" s="27" t="str">
        <f>'perkelas 9'!C108</f>
        <v>REFINE NUR ANGELA</v>
      </c>
      <c r="D135" s="26" t="str">
        <f>'perkelas 9'!D108</f>
        <v>9-B</v>
      </c>
      <c r="E135" s="26">
        <f>'perkelas 9'!E108</f>
        <v>72</v>
      </c>
      <c r="F135" s="26">
        <f>'perkelas 9'!F108</f>
        <v>70</v>
      </c>
      <c r="G135" s="26">
        <f>'perkelas 9'!G108</f>
        <v>52</v>
      </c>
      <c r="H135" s="26">
        <f>'perkelas 9'!H108</f>
        <v>72</v>
      </c>
      <c r="I135" s="26">
        <f>'perkelas 9'!I108</f>
        <v>56</v>
      </c>
      <c r="J135" s="26">
        <f>'perkelas 9'!J108</f>
        <v>57</v>
      </c>
      <c r="K135" s="26">
        <f>'perkelas 9'!K108</f>
        <v>70</v>
      </c>
      <c r="L135" s="26">
        <f>'perkelas 9'!L108</f>
        <v>77</v>
      </c>
      <c r="M135" s="26">
        <f>'perkelas 9'!M108</f>
        <v>50</v>
      </c>
      <c r="N135" s="26">
        <f>'perkelas 9'!N108</f>
        <v>78</v>
      </c>
      <c r="O135" s="26">
        <f>'perkelas 9'!O108</f>
        <v>77</v>
      </c>
      <c r="P135" s="26">
        <f>SUM(E135:O135)</f>
        <v>731</v>
      </c>
      <c r="Q135" s="26">
        <f>AVERAGE(E135:O135)</f>
        <v>66.4545454545455</v>
      </c>
      <c r="R135" s="40">
        <f>RANK(P135,$P$16:$P$244)</f>
        <v>120</v>
      </c>
    </row>
    <row r="136" spans="1:18">
      <c r="A136" s="25">
        <v>96</v>
      </c>
      <c r="B136" s="26" t="str">
        <f>'perkelas 9'!B173</f>
        <v>7413</v>
      </c>
      <c r="C136" s="27" t="str">
        <f>'perkelas 9'!C173</f>
        <v>TRIANA RAHMAWATI</v>
      </c>
      <c r="D136" s="26" t="str">
        <f>'perkelas 9'!D173</f>
        <v>9-C</v>
      </c>
      <c r="E136" s="26">
        <f>'perkelas 9'!E173</f>
        <v>70</v>
      </c>
      <c r="F136" s="26">
        <f>'perkelas 9'!F173</f>
        <v>77</v>
      </c>
      <c r="G136" s="26">
        <f>'perkelas 9'!G173</f>
        <v>70</v>
      </c>
      <c r="H136" s="26">
        <f>'perkelas 9'!H173</f>
        <v>60</v>
      </c>
      <c r="I136" s="26">
        <f>'perkelas 9'!I173</f>
        <v>43</v>
      </c>
      <c r="J136" s="26">
        <f>'perkelas 9'!J173</f>
        <v>54</v>
      </c>
      <c r="K136" s="26">
        <f>'perkelas 9'!K173</f>
        <v>68</v>
      </c>
      <c r="L136" s="26">
        <f>'perkelas 9'!L173</f>
        <v>78</v>
      </c>
      <c r="M136" s="26">
        <f>'perkelas 9'!M173</f>
        <v>60</v>
      </c>
      <c r="N136" s="26">
        <f>'perkelas 9'!N173</f>
        <v>72</v>
      </c>
      <c r="O136" s="26">
        <f>'perkelas 9'!O173</f>
        <v>77</v>
      </c>
      <c r="P136" s="26">
        <f>SUM(E136:O136)</f>
        <v>729</v>
      </c>
      <c r="Q136" s="26">
        <f>AVERAGE(E136:O136)</f>
        <v>66.2727272727273</v>
      </c>
      <c r="R136" s="40">
        <f>RANK(P136,$P$16:$P$244)</f>
        <v>121</v>
      </c>
    </row>
    <row r="137" spans="1:18">
      <c r="A137" s="28">
        <v>103</v>
      </c>
      <c r="B137" s="26" t="str">
        <f>'perkelas 9'!B211</f>
        <v>7453</v>
      </c>
      <c r="C137" s="27" t="str">
        <f>'perkelas 9'!C211</f>
        <v>AHMAD RIJAL ALI</v>
      </c>
      <c r="D137" s="26" t="str">
        <f>'perkelas 9'!D211</f>
        <v>9-D</v>
      </c>
      <c r="E137" s="26">
        <f>'perkelas 9'!E211</f>
        <v>57</v>
      </c>
      <c r="F137" s="26">
        <f>'perkelas 9'!F211</f>
        <v>75</v>
      </c>
      <c r="G137" s="26">
        <f>'perkelas 9'!G211</f>
        <v>75</v>
      </c>
      <c r="H137" s="26">
        <f>'perkelas 9'!H211</f>
        <v>60</v>
      </c>
      <c r="I137" s="26">
        <f>'perkelas 9'!I211</f>
        <v>46</v>
      </c>
      <c r="J137" s="26">
        <f>'perkelas 9'!J211</f>
        <v>62</v>
      </c>
      <c r="K137" s="26">
        <f>'perkelas 9'!K211</f>
        <v>80</v>
      </c>
      <c r="L137" s="26">
        <f>'perkelas 9'!L211</f>
        <v>75</v>
      </c>
      <c r="M137" s="26">
        <f>'perkelas 9'!M211</f>
        <v>55</v>
      </c>
      <c r="N137" s="26">
        <f>'perkelas 9'!N211</f>
        <v>72</v>
      </c>
      <c r="O137" s="26">
        <f>'perkelas 9'!O211</f>
        <v>72</v>
      </c>
      <c r="P137" s="26">
        <f>SUM(E137:O137)</f>
        <v>729</v>
      </c>
      <c r="Q137" s="26">
        <f>AVERAGE(E137:O137)</f>
        <v>66.2727272727273</v>
      </c>
      <c r="R137" s="40">
        <f>RANK(P137,$P$16:$P$244)</f>
        <v>121</v>
      </c>
    </row>
    <row r="138" spans="1:18">
      <c r="A138" s="25">
        <v>106</v>
      </c>
      <c r="B138" s="26" t="str">
        <f>'perkelas 9'!B214</f>
        <v>7421</v>
      </c>
      <c r="C138" s="27" t="str">
        <f>'perkelas 9'!C214</f>
        <v>ARYA DANANG RIO PAMBUDI</v>
      </c>
      <c r="D138" s="26" t="str">
        <f>'perkelas 9'!D214</f>
        <v>9-D</v>
      </c>
      <c r="E138" s="26">
        <f>'perkelas 9'!E214</f>
        <v>67</v>
      </c>
      <c r="F138" s="26">
        <f>'perkelas 9'!F214</f>
        <v>65</v>
      </c>
      <c r="G138" s="26">
        <f>'perkelas 9'!G214</f>
        <v>73</v>
      </c>
      <c r="H138" s="26">
        <f>'perkelas 9'!H214</f>
        <v>55</v>
      </c>
      <c r="I138" s="26">
        <f>'perkelas 9'!I214</f>
        <v>42</v>
      </c>
      <c r="J138" s="26">
        <f>'perkelas 9'!J214</f>
        <v>65</v>
      </c>
      <c r="K138" s="26">
        <f>'perkelas 9'!K214</f>
        <v>87</v>
      </c>
      <c r="L138" s="26">
        <f>'perkelas 9'!L214</f>
        <v>68</v>
      </c>
      <c r="M138" s="26">
        <f>'perkelas 9'!M214</f>
        <v>60</v>
      </c>
      <c r="N138" s="26">
        <f>'perkelas 9'!N214</f>
        <v>75</v>
      </c>
      <c r="O138" s="26">
        <f>'perkelas 9'!O214</f>
        <v>72</v>
      </c>
      <c r="P138" s="26">
        <f>SUM(E138:O138)</f>
        <v>729</v>
      </c>
      <c r="Q138" s="26">
        <f>AVERAGE(E138:O138)</f>
        <v>66.2727272727273</v>
      </c>
      <c r="R138" s="40">
        <f>RANK(P138,$P$16:$P$244)</f>
        <v>121</v>
      </c>
    </row>
    <row r="139" spans="1:18">
      <c r="A139" s="28">
        <v>175</v>
      </c>
      <c r="B139" s="26" t="str">
        <f>'perkelas 9'!B346</f>
        <v>7399</v>
      </c>
      <c r="C139" s="27" t="str">
        <f>'perkelas 9'!C346</f>
        <v>JUNIA ARCHEYLA ALMAERA</v>
      </c>
      <c r="D139" s="26" t="str">
        <f>'perkelas 9'!D346</f>
        <v>9-F</v>
      </c>
      <c r="E139" s="26">
        <f>'perkelas 9'!E346</f>
        <v>67</v>
      </c>
      <c r="F139" s="26">
        <f>'perkelas 9'!F346</f>
        <v>75</v>
      </c>
      <c r="G139" s="26">
        <f>'perkelas 9'!G346</f>
        <v>80</v>
      </c>
      <c r="H139" s="26">
        <f>'perkelas 9'!H346</f>
        <v>57</v>
      </c>
      <c r="I139" s="26">
        <f>'perkelas 9'!I346</f>
        <v>55</v>
      </c>
      <c r="J139" s="26">
        <f>'perkelas 9'!J346</f>
        <v>40</v>
      </c>
      <c r="K139" s="26">
        <f>'perkelas 9'!K346</f>
        <v>70</v>
      </c>
      <c r="L139" s="26">
        <f>'perkelas 9'!L346</f>
        <v>83</v>
      </c>
      <c r="M139" s="26">
        <f>'perkelas 9'!M346</f>
        <v>55</v>
      </c>
      <c r="N139" s="26">
        <f>'perkelas 9'!N346</f>
        <v>72</v>
      </c>
      <c r="O139" s="26">
        <f>'perkelas 9'!O346</f>
        <v>72</v>
      </c>
      <c r="P139" s="26">
        <f>SUM(E139:O139)</f>
        <v>726</v>
      </c>
      <c r="Q139" s="26">
        <f>AVERAGE(E139:O139)</f>
        <v>66</v>
      </c>
      <c r="R139" s="40">
        <f>RANK(P139,$P$16:$P$244)</f>
        <v>124</v>
      </c>
    </row>
    <row r="140" spans="1:18">
      <c r="A140" s="25">
        <v>98</v>
      </c>
      <c r="B140" s="26" t="str">
        <f>'perkelas 9'!B175</f>
        <v>7416</v>
      </c>
      <c r="C140" s="27" t="str">
        <f>'perkelas 9'!C175</f>
        <v>WIDJI FADIA URIFENTI</v>
      </c>
      <c r="D140" s="26" t="str">
        <f>'perkelas 9'!D175</f>
        <v>9-C</v>
      </c>
      <c r="E140" s="26">
        <f>'perkelas 9'!E175</f>
        <v>70</v>
      </c>
      <c r="F140" s="26">
        <f>'perkelas 9'!F175</f>
        <v>72</v>
      </c>
      <c r="G140" s="26">
        <f>'perkelas 9'!G175</f>
        <v>67</v>
      </c>
      <c r="H140" s="26">
        <f>'perkelas 9'!H175</f>
        <v>65</v>
      </c>
      <c r="I140" s="26">
        <f>'perkelas 9'!I175</f>
        <v>46</v>
      </c>
      <c r="J140" s="26">
        <f>'perkelas 9'!J175</f>
        <v>54</v>
      </c>
      <c r="K140" s="26">
        <f>'perkelas 9'!K175</f>
        <v>75</v>
      </c>
      <c r="L140" s="26">
        <f>'perkelas 9'!L175</f>
        <v>83</v>
      </c>
      <c r="M140" s="26">
        <f>'perkelas 9'!M175</f>
        <v>43</v>
      </c>
      <c r="N140" s="26">
        <f>'perkelas 9'!N175</f>
        <v>73</v>
      </c>
      <c r="O140" s="26">
        <f>'perkelas 9'!O175</f>
        <v>77</v>
      </c>
      <c r="P140" s="26">
        <f>SUM(E140:O140)</f>
        <v>725</v>
      </c>
      <c r="Q140" s="26">
        <f>AVERAGE(E140:O140)</f>
        <v>65.9090909090909</v>
      </c>
      <c r="R140" s="40">
        <f>RANK(P140,$P$16:$P$244)</f>
        <v>125</v>
      </c>
    </row>
    <row r="141" spans="1:18">
      <c r="A141" s="28">
        <v>160</v>
      </c>
      <c r="B141" s="26" t="str">
        <f>'perkelas 9'!B300</f>
        <v>7440</v>
      </c>
      <c r="C141" s="27" t="str">
        <f>'perkelas 9'!C300</f>
        <v>OKTAVIA DYAH RAMADHANI</v>
      </c>
      <c r="D141" s="26" t="str">
        <f>'perkelas 9'!D300</f>
        <v>9-E</v>
      </c>
      <c r="E141" s="26">
        <f>'perkelas 9'!E300</f>
        <v>58</v>
      </c>
      <c r="F141" s="26">
        <f>'perkelas 9'!F300</f>
        <v>79</v>
      </c>
      <c r="G141" s="26">
        <f>'perkelas 9'!G300</f>
        <v>73</v>
      </c>
      <c r="H141" s="26">
        <f>'perkelas 9'!H300</f>
        <v>58</v>
      </c>
      <c r="I141" s="26">
        <f>'perkelas 9'!I300</f>
        <v>52</v>
      </c>
      <c r="J141" s="26">
        <f>'perkelas 9'!J300</f>
        <v>54</v>
      </c>
      <c r="K141" s="26">
        <f>'perkelas 9'!K300</f>
        <v>80</v>
      </c>
      <c r="L141" s="26">
        <f>'perkelas 9'!L300</f>
        <v>72</v>
      </c>
      <c r="M141" s="26">
        <f>'perkelas 9'!M300</f>
        <v>47</v>
      </c>
      <c r="N141" s="26">
        <f>'perkelas 9'!N300</f>
        <v>75</v>
      </c>
      <c r="O141" s="26">
        <f>'perkelas 9'!O300</f>
        <v>76</v>
      </c>
      <c r="P141" s="26">
        <f>SUM(E141:O141)</f>
        <v>724</v>
      </c>
      <c r="Q141" s="26">
        <f>AVERAGE(E141:O141)</f>
        <v>65.8181818181818</v>
      </c>
      <c r="R141" s="40">
        <f>RANK(P141,$P$16:$P$244)</f>
        <v>126</v>
      </c>
    </row>
    <row r="142" spans="1:18">
      <c r="A142" s="25">
        <v>184</v>
      </c>
      <c r="B142" s="26" t="str">
        <f>'perkelas 9'!B355</f>
        <v>7375</v>
      </c>
      <c r="C142" s="27" t="str">
        <f>'perkelas 9'!C355</f>
        <v>MUHAMMAD DAVID HARIYANTO</v>
      </c>
      <c r="D142" s="26" t="str">
        <f>'perkelas 9'!D355</f>
        <v>9-F</v>
      </c>
      <c r="E142" s="26">
        <f>'perkelas 9'!E355</f>
        <v>52</v>
      </c>
      <c r="F142" s="26">
        <f>'perkelas 9'!F355</f>
        <v>72</v>
      </c>
      <c r="G142" s="26">
        <f>'perkelas 9'!G355</f>
        <v>67</v>
      </c>
      <c r="H142" s="26">
        <f>'perkelas 9'!H355</f>
        <v>57</v>
      </c>
      <c r="I142" s="26">
        <f>'perkelas 9'!I355</f>
        <v>52</v>
      </c>
      <c r="J142" s="26">
        <f>'perkelas 9'!J355</f>
        <v>62</v>
      </c>
      <c r="K142" s="26">
        <f>'perkelas 9'!K355</f>
        <v>75</v>
      </c>
      <c r="L142" s="26">
        <f>'perkelas 9'!L355</f>
        <v>70</v>
      </c>
      <c r="M142" s="26">
        <f>'perkelas 9'!M355</f>
        <v>66</v>
      </c>
      <c r="N142" s="26">
        <f>'perkelas 9'!N355</f>
        <v>78</v>
      </c>
      <c r="O142" s="26">
        <f>'perkelas 9'!O355</f>
        <v>73</v>
      </c>
      <c r="P142" s="26">
        <f>SUM(E142:O142)</f>
        <v>724</v>
      </c>
      <c r="Q142" s="26">
        <f>AVERAGE(E142:O142)</f>
        <v>65.8181818181818</v>
      </c>
      <c r="R142" s="40">
        <f>RANK(P142,$P$16:$P$244)</f>
        <v>126</v>
      </c>
    </row>
    <row r="143" spans="1:18">
      <c r="A143" s="28">
        <v>174</v>
      </c>
      <c r="B143" s="26" t="str">
        <f>'perkelas 9'!B345</f>
        <v>7463</v>
      </c>
      <c r="C143" s="27" t="str">
        <f>'perkelas 9'!C345</f>
        <v>IZZA NAFHATIN</v>
      </c>
      <c r="D143" s="26" t="str">
        <f>'perkelas 9'!D345</f>
        <v>9-F</v>
      </c>
      <c r="E143" s="26">
        <f>'perkelas 9'!E345</f>
        <v>70</v>
      </c>
      <c r="F143" s="26">
        <f>'perkelas 9'!F345</f>
        <v>70</v>
      </c>
      <c r="G143" s="26">
        <f>'perkelas 9'!G345</f>
        <v>75</v>
      </c>
      <c r="H143" s="26">
        <f>'perkelas 9'!H345</f>
        <v>68</v>
      </c>
      <c r="I143" s="26">
        <f>'perkelas 9'!I345</f>
        <v>49</v>
      </c>
      <c r="J143" s="26">
        <f>'perkelas 9'!J345</f>
        <v>47</v>
      </c>
      <c r="K143" s="26">
        <f>'perkelas 9'!K345</f>
        <v>67</v>
      </c>
      <c r="L143" s="26">
        <f>'perkelas 9'!L345</f>
        <v>92</v>
      </c>
      <c r="M143" s="26">
        <f>'perkelas 9'!M345</f>
        <v>43</v>
      </c>
      <c r="N143" s="26">
        <f>'perkelas 9'!N345</f>
        <v>68</v>
      </c>
      <c r="O143" s="26">
        <f>'perkelas 9'!O345</f>
        <v>72</v>
      </c>
      <c r="P143" s="26">
        <f>SUM(E143:O143)</f>
        <v>721</v>
      </c>
      <c r="Q143" s="26">
        <f>AVERAGE(E143:O143)</f>
        <v>65.5454545454545</v>
      </c>
      <c r="R143" s="40">
        <f>RANK(P143,$P$16:$P$244)</f>
        <v>128</v>
      </c>
    </row>
    <row r="144" spans="1:18">
      <c r="A144" s="25">
        <v>64</v>
      </c>
      <c r="B144" s="26" t="str">
        <f>'perkelas 9'!B110</f>
        <v>7447</v>
      </c>
      <c r="C144" s="27" t="str">
        <f>'perkelas 9'!C110</f>
        <v>SUKMA AYU WIDIA NINGRUM</v>
      </c>
      <c r="D144" s="26" t="str">
        <f>'perkelas 9'!D110</f>
        <v>9-B</v>
      </c>
      <c r="E144" s="26">
        <f>'perkelas 9'!E110</f>
        <v>67</v>
      </c>
      <c r="F144" s="26">
        <f>'perkelas 9'!F110</f>
        <v>69</v>
      </c>
      <c r="G144" s="26">
        <f>'perkelas 9'!G110</f>
        <v>65</v>
      </c>
      <c r="H144" s="26">
        <f>'perkelas 9'!H110</f>
        <v>53</v>
      </c>
      <c r="I144" s="26">
        <f>'perkelas 9'!I110</f>
        <v>56</v>
      </c>
      <c r="J144" s="26">
        <f>'perkelas 9'!J110</f>
        <v>57</v>
      </c>
      <c r="K144" s="26">
        <f>'perkelas 9'!K110</f>
        <v>63</v>
      </c>
      <c r="L144" s="26">
        <f>'perkelas 9'!L110</f>
        <v>77</v>
      </c>
      <c r="M144" s="26">
        <f>'perkelas 9'!M110</f>
        <v>50</v>
      </c>
      <c r="N144" s="26">
        <f>'perkelas 9'!N110</f>
        <v>90</v>
      </c>
      <c r="O144" s="26">
        <f>'perkelas 9'!O110</f>
        <v>73</v>
      </c>
      <c r="P144" s="26">
        <f>SUM(E144:O144)</f>
        <v>720</v>
      </c>
      <c r="Q144" s="26">
        <f>AVERAGE(E144:O144)</f>
        <v>65.4545454545455</v>
      </c>
      <c r="R144" s="40">
        <f>RANK(P144,$P$16:$P$244)</f>
        <v>129</v>
      </c>
    </row>
    <row r="145" spans="1:18">
      <c r="A145" s="28">
        <v>97</v>
      </c>
      <c r="B145" s="26" t="str">
        <f>'perkelas 9'!B174</f>
        <v>7346</v>
      </c>
      <c r="C145" s="27" t="str">
        <f>'perkelas 9'!C174</f>
        <v>UMIYATI KAMILA</v>
      </c>
      <c r="D145" s="26" t="str">
        <f>'perkelas 9'!D174</f>
        <v>9-C</v>
      </c>
      <c r="E145" s="26">
        <f>'perkelas 9'!E174</f>
        <v>63</v>
      </c>
      <c r="F145" s="26">
        <f>'perkelas 9'!F174</f>
        <v>69</v>
      </c>
      <c r="G145" s="26">
        <f>'perkelas 9'!G174</f>
        <v>58</v>
      </c>
      <c r="H145" s="26">
        <f>'perkelas 9'!H174</f>
        <v>52</v>
      </c>
      <c r="I145" s="26">
        <f>'perkelas 9'!I174</f>
        <v>43</v>
      </c>
      <c r="J145" s="26">
        <f>'perkelas 9'!J174</f>
        <v>60</v>
      </c>
      <c r="K145" s="26">
        <f>'perkelas 9'!K174</f>
        <v>73</v>
      </c>
      <c r="L145" s="26">
        <f>'perkelas 9'!L174</f>
        <v>82</v>
      </c>
      <c r="M145" s="26">
        <f>'perkelas 9'!M174</f>
        <v>55</v>
      </c>
      <c r="N145" s="26">
        <f>'perkelas 9'!N174</f>
        <v>88</v>
      </c>
      <c r="O145" s="26">
        <f>'perkelas 9'!O174</f>
        <v>77</v>
      </c>
      <c r="P145" s="26">
        <f>SUM(E145:O145)</f>
        <v>720</v>
      </c>
      <c r="Q145" s="26">
        <f>AVERAGE(E145:O145)</f>
        <v>65.4545454545455</v>
      </c>
      <c r="R145" s="40">
        <f>RANK(P145,$P$16:$P$244)</f>
        <v>129</v>
      </c>
    </row>
    <row r="146" spans="1:18">
      <c r="A146" s="25">
        <v>111</v>
      </c>
      <c r="B146" s="26" t="str">
        <f>'perkelas 9'!B219</f>
        <v>7426</v>
      </c>
      <c r="C146" s="27" t="str">
        <f>'perkelas 9'!C219</f>
        <v>IDA NUR ISTIADAH</v>
      </c>
      <c r="D146" s="26" t="str">
        <f>'perkelas 9'!D219</f>
        <v>9-D</v>
      </c>
      <c r="E146" s="26">
        <f>'perkelas 9'!E219</f>
        <v>60</v>
      </c>
      <c r="F146" s="26">
        <f>'perkelas 9'!F219</f>
        <v>72</v>
      </c>
      <c r="G146" s="26">
        <f>'perkelas 9'!G219</f>
        <v>72</v>
      </c>
      <c r="H146" s="26">
        <f>'perkelas 9'!H219</f>
        <v>45</v>
      </c>
      <c r="I146" s="26">
        <f>'perkelas 9'!I219</f>
        <v>47</v>
      </c>
      <c r="J146" s="26">
        <f>'perkelas 9'!J219</f>
        <v>60</v>
      </c>
      <c r="K146" s="26">
        <f>'perkelas 9'!K219</f>
        <v>63</v>
      </c>
      <c r="L146" s="26">
        <f>'perkelas 9'!L219</f>
        <v>87</v>
      </c>
      <c r="M146" s="26">
        <f>'perkelas 9'!M219</f>
        <v>53</v>
      </c>
      <c r="N146" s="26">
        <f>'perkelas 9'!N219</f>
        <v>85</v>
      </c>
      <c r="O146" s="26">
        <f>'perkelas 9'!O219</f>
        <v>76</v>
      </c>
      <c r="P146" s="26">
        <f>SUM(E146:O146)</f>
        <v>720</v>
      </c>
      <c r="Q146" s="26">
        <f>AVERAGE(E146:O146)</f>
        <v>65.4545454545455</v>
      </c>
      <c r="R146" s="40">
        <f>RANK(P146,$P$16:$P$244)</f>
        <v>129</v>
      </c>
    </row>
    <row r="147" spans="1:18">
      <c r="A147" s="28">
        <v>37</v>
      </c>
      <c r="B147" s="26" t="str">
        <f>'perkelas 9'!B83</f>
        <v>7420</v>
      </c>
      <c r="C147" s="27" t="str">
        <f>'perkelas 9'!C83</f>
        <v>ANISA OKTAVIANA</v>
      </c>
      <c r="D147" s="26" t="str">
        <f>'perkelas 9'!D83</f>
        <v>9-B</v>
      </c>
      <c r="E147" s="26">
        <f>'perkelas 9'!E83</f>
        <v>63</v>
      </c>
      <c r="F147" s="26">
        <f>'perkelas 9'!F83</f>
        <v>63</v>
      </c>
      <c r="G147" s="26">
        <f>'perkelas 9'!G83</f>
        <v>70</v>
      </c>
      <c r="H147" s="26">
        <f>'perkelas 9'!H83</f>
        <v>45</v>
      </c>
      <c r="I147" s="26">
        <f>'perkelas 9'!I83</f>
        <v>64</v>
      </c>
      <c r="J147" s="26">
        <f>'perkelas 9'!J83</f>
        <v>52</v>
      </c>
      <c r="K147" s="26">
        <f>'perkelas 9'!K83</f>
        <v>58</v>
      </c>
      <c r="L147" s="26">
        <f>'perkelas 9'!L83</f>
        <v>82</v>
      </c>
      <c r="M147" s="26">
        <f>'perkelas 9'!M83</f>
        <v>53</v>
      </c>
      <c r="N147" s="26">
        <f>'perkelas 9'!N83</f>
        <v>93</v>
      </c>
      <c r="O147" s="26">
        <f>'perkelas 9'!O83</f>
        <v>76</v>
      </c>
      <c r="P147" s="26">
        <f>SUM(E147:O147)</f>
        <v>719</v>
      </c>
      <c r="Q147" s="26">
        <f>AVERAGE(E147:O147)</f>
        <v>65.3636363636364</v>
      </c>
      <c r="R147" s="40">
        <f>RANK(P147,$P$16:$P$244)</f>
        <v>132</v>
      </c>
    </row>
    <row r="148" spans="1:18">
      <c r="A148" s="25">
        <v>137</v>
      </c>
      <c r="B148" s="26" t="str">
        <f>'perkelas 9'!B277</f>
        <v>7386</v>
      </c>
      <c r="C148" s="27" t="str">
        <f>'perkelas 9'!C277</f>
        <v>ANA KHOIRUN NISA</v>
      </c>
      <c r="D148" s="26" t="str">
        <f>'perkelas 9'!D277</f>
        <v>9-E</v>
      </c>
      <c r="E148" s="26">
        <f>'perkelas 9'!E277</f>
        <v>58</v>
      </c>
      <c r="F148" s="26">
        <f>'perkelas 9'!F277</f>
        <v>63</v>
      </c>
      <c r="G148" s="26">
        <f>'perkelas 9'!G277</f>
        <v>67</v>
      </c>
      <c r="H148" s="26">
        <f>'perkelas 9'!H277</f>
        <v>67</v>
      </c>
      <c r="I148" s="26">
        <f>'perkelas 9'!I277</f>
        <v>58</v>
      </c>
      <c r="J148" s="26">
        <f>'perkelas 9'!J277</f>
        <v>47</v>
      </c>
      <c r="K148" s="26">
        <f>'perkelas 9'!K277</f>
        <v>70</v>
      </c>
      <c r="L148" s="26">
        <f>'perkelas 9'!L277</f>
        <v>78</v>
      </c>
      <c r="M148" s="26">
        <f>'perkelas 9'!M277</f>
        <v>60</v>
      </c>
      <c r="N148" s="26">
        <f>'perkelas 9'!N277</f>
        <v>75</v>
      </c>
      <c r="O148" s="26">
        <f>'perkelas 9'!O277</f>
        <v>76</v>
      </c>
      <c r="P148" s="26">
        <f>SUM(E148:O148)</f>
        <v>719</v>
      </c>
      <c r="Q148" s="26">
        <f>AVERAGE(E148:O148)</f>
        <v>65.3636363636364</v>
      </c>
      <c r="R148" s="40">
        <f>RANK(P148,$P$16:$P$244)</f>
        <v>132</v>
      </c>
    </row>
    <row r="149" spans="1:18">
      <c r="A149" s="28">
        <v>194</v>
      </c>
      <c r="B149" s="26" t="str">
        <f>'perkelas 9'!B365</f>
        <v>7448</v>
      </c>
      <c r="C149" s="27" t="str">
        <f>'perkelas 9'!C365</f>
        <v>ULMI LATIFAH</v>
      </c>
      <c r="D149" s="26" t="str">
        <f>'perkelas 9'!D365</f>
        <v>9-F</v>
      </c>
      <c r="E149" s="26">
        <f>'perkelas 9'!E365</f>
        <v>65</v>
      </c>
      <c r="F149" s="26">
        <f>'perkelas 9'!F365</f>
        <v>65</v>
      </c>
      <c r="G149" s="26">
        <f>'perkelas 9'!G365</f>
        <v>80</v>
      </c>
      <c r="H149" s="26">
        <f>'perkelas 9'!H365</f>
        <v>50</v>
      </c>
      <c r="I149" s="26">
        <f>'perkelas 9'!I365</f>
        <v>49</v>
      </c>
      <c r="J149" s="26">
        <f>'perkelas 9'!J365</f>
        <v>69</v>
      </c>
      <c r="K149" s="26">
        <f>'perkelas 9'!K365</f>
        <v>73</v>
      </c>
      <c r="L149" s="26">
        <f>'perkelas 9'!L365</f>
        <v>70</v>
      </c>
      <c r="M149" s="26">
        <f>'perkelas 9'!M365</f>
        <v>60</v>
      </c>
      <c r="N149" s="26">
        <f>'perkelas 9'!N365</f>
        <v>65</v>
      </c>
      <c r="O149" s="26">
        <f>'perkelas 9'!O365</f>
        <v>72</v>
      </c>
      <c r="P149" s="26">
        <f>SUM(E149:O149)</f>
        <v>718</v>
      </c>
      <c r="Q149" s="26">
        <f>AVERAGE(E149:O149)</f>
        <v>65.2727272727273</v>
      </c>
      <c r="R149" s="40">
        <f>RANK(P149,$P$16:$P$244)</f>
        <v>134</v>
      </c>
    </row>
    <row r="150" spans="1:18">
      <c r="A150" s="25">
        <v>189</v>
      </c>
      <c r="B150" s="26" t="str">
        <f>'perkelas 9'!B360</f>
        <v>7475</v>
      </c>
      <c r="C150" s="27" t="str">
        <f>'perkelas 9'!C360</f>
        <v>NUROTUL MUFLIKHAH</v>
      </c>
      <c r="D150" s="26" t="str">
        <f>'perkelas 9'!D360</f>
        <v>9-F</v>
      </c>
      <c r="E150" s="26">
        <f>'perkelas 9'!E360</f>
        <v>55</v>
      </c>
      <c r="F150" s="26">
        <f>'perkelas 9'!F360</f>
        <v>70</v>
      </c>
      <c r="G150" s="26">
        <f>'perkelas 9'!G360</f>
        <v>67</v>
      </c>
      <c r="H150" s="26">
        <f>'perkelas 9'!H360</f>
        <v>77</v>
      </c>
      <c r="I150" s="26">
        <f>'perkelas 9'!I360</f>
        <v>64</v>
      </c>
      <c r="J150" s="26">
        <f>'perkelas 9'!J360</f>
        <v>47</v>
      </c>
      <c r="K150" s="26">
        <f>'perkelas 9'!K360</f>
        <v>60</v>
      </c>
      <c r="L150" s="26">
        <f>'perkelas 9'!L360</f>
        <v>77</v>
      </c>
      <c r="M150" s="26">
        <f>'perkelas 9'!M360</f>
        <v>57</v>
      </c>
      <c r="N150" s="26">
        <f>'perkelas 9'!N360</f>
        <v>75</v>
      </c>
      <c r="O150" s="26">
        <f>'perkelas 9'!O360</f>
        <v>68</v>
      </c>
      <c r="P150" s="26">
        <f>SUM(E150:O150)</f>
        <v>717</v>
      </c>
      <c r="Q150" s="26">
        <f>AVERAGE(E150:O150)</f>
        <v>65.1818181818182</v>
      </c>
      <c r="R150" s="40">
        <f>RANK(P150,$P$16:$P$244)</f>
        <v>135</v>
      </c>
    </row>
    <row r="151" spans="1:18">
      <c r="A151" s="28">
        <v>78</v>
      </c>
      <c r="B151" s="26" t="str">
        <f>'perkelas 9'!B155</f>
        <v>7425</v>
      </c>
      <c r="C151" s="27" t="str">
        <f>'perkelas 9'!C155</f>
        <v>FEBRILYANA PRADANISWARA NINDIA ADISTIANTI</v>
      </c>
      <c r="D151" s="26" t="str">
        <f>'perkelas 9'!D155</f>
        <v>9-C</v>
      </c>
      <c r="E151" s="26">
        <f>'perkelas 9'!E155</f>
        <v>68</v>
      </c>
      <c r="F151" s="26">
        <f>'perkelas 9'!F155</f>
        <v>70</v>
      </c>
      <c r="G151" s="26">
        <f>'perkelas 9'!G155</f>
        <v>67</v>
      </c>
      <c r="H151" s="26">
        <f>'perkelas 9'!H155</f>
        <v>57</v>
      </c>
      <c r="I151" s="26">
        <f>'perkelas 9'!I155</f>
        <v>52</v>
      </c>
      <c r="J151" s="26">
        <f>'perkelas 9'!J155</f>
        <v>50</v>
      </c>
      <c r="K151" s="26">
        <f>'perkelas 9'!K155</f>
        <v>72</v>
      </c>
      <c r="L151" s="26">
        <f>'perkelas 9'!L155</f>
        <v>80</v>
      </c>
      <c r="M151" s="26">
        <f>'perkelas 9'!M155</f>
        <v>60</v>
      </c>
      <c r="N151" s="26">
        <f>'perkelas 9'!N155</f>
        <v>65</v>
      </c>
      <c r="O151" s="26">
        <f>'perkelas 9'!O155</f>
        <v>76</v>
      </c>
      <c r="P151" s="26">
        <f>SUM(E151:O151)</f>
        <v>717</v>
      </c>
      <c r="Q151" s="26">
        <f>AVERAGE(E151:O151)</f>
        <v>65.1818181818182</v>
      </c>
      <c r="R151" s="40">
        <f>RANK(P151,$P$16:$P$244)</f>
        <v>135</v>
      </c>
    </row>
    <row r="152" spans="1:18">
      <c r="A152" s="25">
        <v>80</v>
      </c>
      <c r="B152" s="26" t="str">
        <f>'perkelas 9'!B157</f>
        <v>7329</v>
      </c>
      <c r="C152" s="27" t="str">
        <f>'perkelas 9'!C157</f>
        <v>IMANUEL KRISTIAN SALIM</v>
      </c>
      <c r="D152" s="26" t="str">
        <f>'perkelas 9'!D157</f>
        <v>9-C</v>
      </c>
      <c r="E152" s="26">
        <f>'perkelas 9'!E157</f>
        <v>80</v>
      </c>
      <c r="F152" s="26">
        <f>'perkelas 9'!F157</f>
        <v>72</v>
      </c>
      <c r="G152" s="26">
        <f>'perkelas 9'!G157</f>
        <v>63</v>
      </c>
      <c r="H152" s="26">
        <f>'perkelas 9'!H157</f>
        <v>37</v>
      </c>
      <c r="I152" s="26">
        <f>'perkelas 9'!I157</f>
        <v>49</v>
      </c>
      <c r="J152" s="26">
        <f>'perkelas 9'!J157</f>
        <v>50</v>
      </c>
      <c r="K152" s="26">
        <f>'perkelas 9'!K157</f>
        <v>78</v>
      </c>
      <c r="L152" s="26">
        <f>'perkelas 9'!L157</f>
        <v>82</v>
      </c>
      <c r="M152" s="26">
        <f>'perkelas 9'!M157</f>
        <v>63</v>
      </c>
      <c r="N152" s="26">
        <f>'perkelas 9'!N157</f>
        <v>75</v>
      </c>
      <c r="O152" s="26">
        <f>'perkelas 9'!O157</f>
        <v>68</v>
      </c>
      <c r="P152" s="26">
        <f>SUM(E152:O152)</f>
        <v>717</v>
      </c>
      <c r="Q152" s="26">
        <f>AVERAGE(E152:O152)</f>
        <v>65.1818181818182</v>
      </c>
      <c r="R152" s="40">
        <f>RANK(P152,$P$16:$P$244)</f>
        <v>135</v>
      </c>
    </row>
    <row r="153" spans="1:18">
      <c r="A153" s="28">
        <v>119</v>
      </c>
      <c r="B153" s="26" t="str">
        <f>'perkelas 9'!B227</f>
        <v>7472</v>
      </c>
      <c r="C153" s="27" t="str">
        <f>'perkelas 9'!C227</f>
        <v>MUHAMMAD ILHAM KUKUH NUGRAHA</v>
      </c>
      <c r="D153" s="26" t="str">
        <f>'perkelas 9'!D227</f>
        <v>9-D</v>
      </c>
      <c r="E153" s="26">
        <f>'perkelas 9'!E227</f>
        <v>70</v>
      </c>
      <c r="F153" s="26">
        <f>'perkelas 9'!F227</f>
        <v>69</v>
      </c>
      <c r="G153" s="26">
        <f>'perkelas 9'!G227</f>
        <v>82</v>
      </c>
      <c r="H153" s="26">
        <f>'perkelas 9'!H227</f>
        <v>73</v>
      </c>
      <c r="I153" s="26">
        <f>'perkelas 9'!I227</f>
        <v>41</v>
      </c>
      <c r="J153" s="26">
        <f>'perkelas 9'!J227</f>
        <v>55</v>
      </c>
      <c r="K153" s="26">
        <f>'perkelas 9'!K227</f>
        <v>65</v>
      </c>
      <c r="L153" s="26">
        <f>'perkelas 9'!L227</f>
        <v>72</v>
      </c>
      <c r="M153" s="26">
        <f>'perkelas 9'!M227</f>
        <v>48</v>
      </c>
      <c r="N153" s="26">
        <f>'perkelas 9'!N227</f>
        <v>70</v>
      </c>
      <c r="O153" s="26">
        <f>'perkelas 9'!O227</f>
        <v>72</v>
      </c>
      <c r="P153" s="26">
        <f>SUM(E153:O153)</f>
        <v>717</v>
      </c>
      <c r="Q153" s="26">
        <f>AVERAGE(E153:O153)</f>
        <v>65.1818181818182</v>
      </c>
      <c r="R153" s="40">
        <f>RANK(P153,$P$16:$P$244)</f>
        <v>135</v>
      </c>
    </row>
    <row r="154" spans="1:18">
      <c r="A154" s="25">
        <v>186</v>
      </c>
      <c r="B154" s="26" t="str">
        <f>'perkelas 9'!B357</f>
        <v>7434</v>
      </c>
      <c r="C154" s="27" t="str">
        <f>'perkelas 9'!C357</f>
        <v>MUHAMMAD RIFKI ALFIYANTO</v>
      </c>
      <c r="D154" s="26" t="str">
        <f>'perkelas 9'!D357</f>
        <v>9-F</v>
      </c>
      <c r="E154" s="26">
        <f>'perkelas 9'!E357</f>
        <v>52</v>
      </c>
      <c r="F154" s="26">
        <f>'perkelas 9'!F357</f>
        <v>77</v>
      </c>
      <c r="G154" s="26">
        <f>'perkelas 9'!G357</f>
        <v>60</v>
      </c>
      <c r="H154" s="26">
        <f>'perkelas 9'!H357</f>
        <v>57</v>
      </c>
      <c r="I154" s="26">
        <f>'perkelas 9'!I357</f>
        <v>49</v>
      </c>
      <c r="J154" s="26">
        <f>'perkelas 9'!J357</f>
        <v>55</v>
      </c>
      <c r="K154" s="26">
        <f>'perkelas 9'!K357</f>
        <v>77</v>
      </c>
      <c r="L154" s="26">
        <f>'perkelas 9'!L357</f>
        <v>67</v>
      </c>
      <c r="M154" s="26">
        <f>'perkelas 9'!M357</f>
        <v>73</v>
      </c>
      <c r="N154" s="26">
        <f>'perkelas 9'!N357</f>
        <v>72</v>
      </c>
      <c r="O154" s="26">
        <f>'perkelas 9'!O357</f>
        <v>77</v>
      </c>
      <c r="P154" s="26">
        <f>SUM(E154:O154)</f>
        <v>716</v>
      </c>
      <c r="Q154" s="26">
        <f>AVERAGE(E154:O154)</f>
        <v>65.0909090909091</v>
      </c>
      <c r="R154" s="40">
        <f>RANK(P154,$P$16:$P$244)</f>
        <v>139</v>
      </c>
    </row>
    <row r="155" spans="1:18">
      <c r="A155" s="28">
        <v>183</v>
      </c>
      <c r="B155" s="26" t="str">
        <f>'perkelas 9'!B354</f>
        <v>7499</v>
      </c>
      <c r="C155" s="27" t="str">
        <f>'perkelas 9'!C354</f>
        <v>MUHAMMAD ARI SAFARUDDIN</v>
      </c>
      <c r="D155" s="26" t="str">
        <f>'perkelas 9'!D354</f>
        <v>9-F</v>
      </c>
      <c r="E155" s="26">
        <f>'perkelas 9'!E354</f>
        <v>48</v>
      </c>
      <c r="F155" s="26">
        <f>'perkelas 9'!F354</f>
        <v>72</v>
      </c>
      <c r="G155" s="26">
        <f>'perkelas 9'!G354</f>
        <v>60</v>
      </c>
      <c r="H155" s="26">
        <f>'perkelas 9'!H354</f>
        <v>57</v>
      </c>
      <c r="I155" s="26">
        <f>'perkelas 9'!I354</f>
        <v>49</v>
      </c>
      <c r="J155" s="26">
        <f>'perkelas 9'!J354</f>
        <v>55</v>
      </c>
      <c r="K155" s="26">
        <f>'perkelas 9'!K354</f>
        <v>73</v>
      </c>
      <c r="L155" s="26">
        <f>'perkelas 9'!L354</f>
        <v>82</v>
      </c>
      <c r="M155" s="26">
        <f>'perkelas 9'!M354</f>
        <v>63</v>
      </c>
      <c r="N155" s="26">
        <f>'perkelas 9'!N354</f>
        <v>85</v>
      </c>
      <c r="O155" s="26">
        <f>'perkelas 9'!O354</f>
        <v>72</v>
      </c>
      <c r="P155" s="26">
        <f>SUM(E155:O155)</f>
        <v>716</v>
      </c>
      <c r="Q155" s="26">
        <f>AVERAGE(E155:O155)</f>
        <v>65.0909090909091</v>
      </c>
      <c r="R155" s="40">
        <f>RANK(P155,$P$16:$P$244)</f>
        <v>139</v>
      </c>
    </row>
    <row r="156" spans="1:18">
      <c r="A156" s="25">
        <v>55</v>
      </c>
      <c r="B156" s="26" t="str">
        <f>'perkelas 9'!B101</f>
        <v>7336</v>
      </c>
      <c r="C156" s="27" t="str">
        <f>'perkelas 9'!C101</f>
        <v>MUHAMMAD ILHAM TAUFIQY</v>
      </c>
      <c r="D156" s="26" t="str">
        <f>'perkelas 9'!D101</f>
        <v>9-B</v>
      </c>
      <c r="E156" s="26">
        <f>'perkelas 9'!E101</f>
        <v>73</v>
      </c>
      <c r="F156" s="26">
        <f>'perkelas 9'!F101</f>
        <v>72</v>
      </c>
      <c r="G156" s="26">
        <f>'perkelas 9'!G101</f>
        <v>58</v>
      </c>
      <c r="H156" s="26">
        <f>'perkelas 9'!H101</f>
        <v>53</v>
      </c>
      <c r="I156" s="26">
        <f>'perkelas 9'!I101</f>
        <v>54</v>
      </c>
      <c r="J156" s="26">
        <f>'perkelas 9'!J101</f>
        <v>55</v>
      </c>
      <c r="K156" s="26">
        <f>'perkelas 9'!K101</f>
        <v>65</v>
      </c>
      <c r="L156" s="26">
        <f>'perkelas 9'!L101</f>
        <v>72</v>
      </c>
      <c r="M156" s="26">
        <f>'perkelas 9'!M101</f>
        <v>55</v>
      </c>
      <c r="N156" s="26">
        <f>'perkelas 9'!N101</f>
        <v>85</v>
      </c>
      <c r="O156" s="26">
        <f>'perkelas 9'!O101</f>
        <v>73</v>
      </c>
      <c r="P156" s="26">
        <f>SUM(E156:O156)</f>
        <v>715</v>
      </c>
      <c r="Q156" s="26">
        <f>AVERAGE(E156:O156)</f>
        <v>65</v>
      </c>
      <c r="R156" s="40">
        <f>RANK(P156,$P$16:$P$244)</f>
        <v>141</v>
      </c>
    </row>
    <row r="157" spans="1:18">
      <c r="A157" s="28">
        <v>47</v>
      </c>
      <c r="B157" s="26" t="str">
        <f>'perkelas 9'!B93</f>
        <v>7458</v>
      </c>
      <c r="C157" s="27" t="str">
        <f>'perkelas 9'!C93</f>
        <v>FARID LUSIYANTO</v>
      </c>
      <c r="D157" s="26" t="str">
        <f>'perkelas 9'!D93</f>
        <v>9-B</v>
      </c>
      <c r="E157" s="26">
        <f>'perkelas 9'!E93</f>
        <v>60</v>
      </c>
      <c r="F157" s="26">
        <f>'perkelas 9'!F93</f>
        <v>60</v>
      </c>
      <c r="G157" s="26">
        <f>'perkelas 9'!G93</f>
        <v>65</v>
      </c>
      <c r="H157" s="26">
        <f>'perkelas 9'!H93</f>
        <v>47</v>
      </c>
      <c r="I157" s="26">
        <f>'perkelas 9'!I93</f>
        <v>64</v>
      </c>
      <c r="J157" s="26">
        <f>'perkelas 9'!J93</f>
        <v>55</v>
      </c>
      <c r="K157" s="26">
        <f>'perkelas 9'!K93</f>
        <v>77</v>
      </c>
      <c r="L157" s="26">
        <f>'perkelas 9'!L93</f>
        <v>63</v>
      </c>
      <c r="M157" s="26">
        <f>'perkelas 9'!M93</f>
        <v>70</v>
      </c>
      <c r="N157" s="26">
        <f>'perkelas 9'!N93</f>
        <v>75</v>
      </c>
      <c r="O157" s="26">
        <f>'perkelas 9'!O93</f>
        <v>78</v>
      </c>
      <c r="P157" s="26">
        <f>SUM(E157:O157)</f>
        <v>714</v>
      </c>
      <c r="Q157" s="26">
        <f>AVERAGE(E157:O157)</f>
        <v>64.9090909090909</v>
      </c>
      <c r="R157" s="40">
        <f>RANK(P157,$P$16:$P$244)</f>
        <v>142</v>
      </c>
    </row>
    <row r="158" spans="1:18">
      <c r="A158" s="25">
        <v>58</v>
      </c>
      <c r="B158" s="26" t="str">
        <f>'perkelas 9'!B104</f>
        <v>7378</v>
      </c>
      <c r="C158" s="27" t="str">
        <f>'perkelas 9'!C104</f>
        <v>NUR AFINA DHOKHIKATUN</v>
      </c>
      <c r="D158" s="26" t="str">
        <f>'perkelas 9'!D104</f>
        <v>9-B</v>
      </c>
      <c r="E158" s="26">
        <f>'perkelas 9'!E104</f>
        <v>64</v>
      </c>
      <c r="F158" s="26">
        <f>'perkelas 9'!F104</f>
        <v>67</v>
      </c>
      <c r="G158" s="26">
        <f>'perkelas 9'!G104</f>
        <v>70</v>
      </c>
      <c r="H158" s="26">
        <f>'perkelas 9'!H104</f>
        <v>50</v>
      </c>
      <c r="I158" s="26">
        <f>'perkelas 9'!I104</f>
        <v>54</v>
      </c>
      <c r="J158" s="26">
        <f>'perkelas 9'!J104</f>
        <v>55</v>
      </c>
      <c r="K158" s="26">
        <f>'perkelas 9'!K104</f>
        <v>57</v>
      </c>
      <c r="L158" s="26">
        <f>'perkelas 9'!L104</f>
        <v>78</v>
      </c>
      <c r="M158" s="26">
        <f>'perkelas 9'!M104</f>
        <v>55</v>
      </c>
      <c r="N158" s="26">
        <f>'perkelas 9'!N104</f>
        <v>83</v>
      </c>
      <c r="O158" s="26">
        <f>'perkelas 9'!O104</f>
        <v>80</v>
      </c>
      <c r="P158" s="26">
        <f>SUM(E158:O158)</f>
        <v>713</v>
      </c>
      <c r="Q158" s="26">
        <f>AVERAGE(E158:O158)</f>
        <v>64.8181818181818</v>
      </c>
      <c r="R158" s="40">
        <f>RANK(P158,$P$16:$P$244)</f>
        <v>143</v>
      </c>
    </row>
    <row r="159" spans="1:18">
      <c r="A159" s="28">
        <v>50</v>
      </c>
      <c r="B159" s="26" t="str">
        <f>'perkelas 9'!B96</f>
        <v>7496</v>
      </c>
      <c r="C159" s="27" t="str">
        <f>'perkelas 9'!C96</f>
        <v>KHARISATUN NISA</v>
      </c>
      <c r="D159" s="26" t="str">
        <f>'perkelas 9'!D96</f>
        <v>9-B</v>
      </c>
      <c r="E159" s="26">
        <f>'perkelas 9'!E96</f>
        <v>68</v>
      </c>
      <c r="F159" s="26">
        <f>'perkelas 9'!F96</f>
        <v>63</v>
      </c>
      <c r="G159" s="26">
        <f>'perkelas 9'!G96</f>
        <v>57</v>
      </c>
      <c r="H159" s="26">
        <f>'perkelas 9'!H96</f>
        <v>60</v>
      </c>
      <c r="I159" s="26">
        <f>'perkelas 9'!I96</f>
        <v>54</v>
      </c>
      <c r="J159" s="26">
        <f>'perkelas 9'!J96</f>
        <v>67</v>
      </c>
      <c r="K159" s="26">
        <f>'perkelas 9'!K96</f>
        <v>50</v>
      </c>
      <c r="L159" s="26">
        <f>'perkelas 9'!L96</f>
        <v>77</v>
      </c>
      <c r="M159" s="26">
        <f>'perkelas 9'!M96</f>
        <v>56</v>
      </c>
      <c r="N159" s="26">
        <f>'perkelas 9'!N96</f>
        <v>78</v>
      </c>
      <c r="O159" s="26">
        <f>'perkelas 9'!O96</f>
        <v>82</v>
      </c>
      <c r="P159" s="26">
        <f>SUM(E159:O159)</f>
        <v>712</v>
      </c>
      <c r="Q159" s="26">
        <f>AVERAGE(E159:O159)</f>
        <v>64.7272727272727</v>
      </c>
      <c r="R159" s="40">
        <f>RANK(P159,$P$16:$P$244)</f>
        <v>144</v>
      </c>
    </row>
    <row r="160" spans="1:18">
      <c r="A160" s="25">
        <v>117</v>
      </c>
      <c r="B160" s="26" t="str">
        <f>'perkelas 9'!B225</f>
        <v>7333</v>
      </c>
      <c r="C160" s="27" t="str">
        <f>'perkelas 9'!C225</f>
        <v>MOHAMMAD SAID AQIEL</v>
      </c>
      <c r="D160" s="26" t="str">
        <f>'perkelas 9'!D225</f>
        <v>9-D</v>
      </c>
      <c r="E160" s="26">
        <f>'perkelas 9'!E225</f>
        <v>63</v>
      </c>
      <c r="F160" s="26">
        <f>'perkelas 9'!F225</f>
        <v>72</v>
      </c>
      <c r="G160" s="26">
        <f>'perkelas 9'!G225</f>
        <v>72</v>
      </c>
      <c r="H160" s="26">
        <f>'perkelas 9'!H225</f>
        <v>52</v>
      </c>
      <c r="I160" s="26">
        <f>'perkelas 9'!I225</f>
        <v>25</v>
      </c>
      <c r="J160" s="26">
        <f>'perkelas 9'!J225</f>
        <v>54</v>
      </c>
      <c r="K160" s="26">
        <f>'perkelas 9'!K225</f>
        <v>78</v>
      </c>
      <c r="L160" s="26">
        <f>'perkelas 9'!L225</f>
        <v>77</v>
      </c>
      <c r="M160" s="26">
        <f>'perkelas 9'!M225</f>
        <v>60</v>
      </c>
      <c r="N160" s="26">
        <f>'perkelas 9'!N225</f>
        <v>85</v>
      </c>
      <c r="O160" s="26">
        <f>'perkelas 9'!O225</f>
        <v>73</v>
      </c>
      <c r="P160" s="26">
        <f>SUM(E160:O160)</f>
        <v>711</v>
      </c>
      <c r="Q160" s="26">
        <f>AVERAGE(E160:O160)</f>
        <v>64.6363636363636</v>
      </c>
      <c r="R160" s="40">
        <f>RANK(P160,$P$16:$P$244)</f>
        <v>145</v>
      </c>
    </row>
    <row r="161" spans="1:18">
      <c r="A161" s="28">
        <v>48</v>
      </c>
      <c r="B161" s="26" t="str">
        <f>'perkelas 9'!B94</f>
        <v>7397</v>
      </c>
      <c r="C161" s="27" t="str">
        <f>'perkelas 9'!C94</f>
        <v>IKA MAULIA SAFITRI</v>
      </c>
      <c r="D161" s="26" t="str">
        <f>'perkelas 9'!D94</f>
        <v>9-B</v>
      </c>
      <c r="E161" s="26">
        <f>'perkelas 9'!E94</f>
        <v>63</v>
      </c>
      <c r="F161" s="26">
        <f>'perkelas 9'!F94</f>
        <v>62</v>
      </c>
      <c r="G161" s="26">
        <f>'perkelas 9'!G94</f>
        <v>60</v>
      </c>
      <c r="H161" s="26">
        <f>'perkelas 9'!H94</f>
        <v>75</v>
      </c>
      <c r="I161" s="26">
        <f>'perkelas 9'!I94</f>
        <v>58</v>
      </c>
      <c r="J161" s="26">
        <f>'perkelas 9'!J94</f>
        <v>55</v>
      </c>
      <c r="K161" s="26">
        <f>'perkelas 9'!K94</f>
        <v>58</v>
      </c>
      <c r="L161" s="26">
        <f>'perkelas 9'!L94</f>
        <v>83</v>
      </c>
      <c r="M161" s="26">
        <f>'perkelas 9'!M94</f>
        <v>45</v>
      </c>
      <c r="N161" s="26">
        <f>'perkelas 9'!N94</f>
        <v>73</v>
      </c>
      <c r="O161" s="26">
        <f>'perkelas 9'!O94</f>
        <v>78</v>
      </c>
      <c r="P161" s="26">
        <f>SUM(E161:O161)</f>
        <v>710</v>
      </c>
      <c r="Q161" s="26">
        <f>AVERAGE(E161:O161)</f>
        <v>64.5454545454545</v>
      </c>
      <c r="R161" s="40">
        <f>RANK(P161,$P$16:$P$244)</f>
        <v>146</v>
      </c>
    </row>
    <row r="162" spans="1:18">
      <c r="A162" s="25">
        <v>188</v>
      </c>
      <c r="B162" s="26" t="str">
        <f>'perkelas 9'!B359</f>
        <v>7307</v>
      </c>
      <c r="C162" s="27" t="str">
        <f>'perkelas 9'!C359</f>
        <v>NANDI RAMADHAN</v>
      </c>
      <c r="D162" s="26" t="str">
        <f>'perkelas 9'!D359</f>
        <v>9-F</v>
      </c>
      <c r="E162" s="26">
        <f>'perkelas 9'!E359</f>
        <v>55</v>
      </c>
      <c r="F162" s="26">
        <f>'perkelas 9'!F359</f>
        <v>67</v>
      </c>
      <c r="G162" s="26">
        <f>'perkelas 9'!G359</f>
        <v>57</v>
      </c>
      <c r="H162" s="26">
        <f>'perkelas 9'!H359</f>
        <v>68</v>
      </c>
      <c r="I162" s="26">
        <f>'perkelas 9'!I359</f>
        <v>43</v>
      </c>
      <c r="J162" s="26">
        <f>'perkelas 9'!J359</f>
        <v>59</v>
      </c>
      <c r="K162" s="26">
        <f>'perkelas 9'!K359</f>
        <v>77</v>
      </c>
      <c r="L162" s="26">
        <f>'perkelas 9'!L359</f>
        <v>77</v>
      </c>
      <c r="M162" s="26">
        <f>'perkelas 9'!M359</f>
        <v>48</v>
      </c>
      <c r="N162" s="26">
        <f>'perkelas 9'!N359</f>
        <v>83</v>
      </c>
      <c r="O162" s="26">
        <f>'perkelas 9'!O359</f>
        <v>72</v>
      </c>
      <c r="P162" s="26">
        <f>SUM(E162:O162)</f>
        <v>706</v>
      </c>
      <c r="Q162" s="26">
        <f>AVERAGE(E162:O162)</f>
        <v>64.1818181818182</v>
      </c>
      <c r="R162" s="40">
        <f>RANK(P162,$P$16:$P$244)</f>
        <v>147</v>
      </c>
    </row>
    <row r="163" spans="1:18">
      <c r="A163" s="28">
        <v>100</v>
      </c>
      <c r="B163" s="26" t="str">
        <f>'perkelas 9'!B177</f>
        <v>7516</v>
      </c>
      <c r="C163" s="27" t="str">
        <f>'perkelas 9'!C177</f>
        <v>YUSRIL ISYA GHONIF</v>
      </c>
      <c r="D163" s="26" t="str">
        <f>'perkelas 9'!D177</f>
        <v>9-C</v>
      </c>
      <c r="E163" s="26">
        <f>'perkelas 9'!E177</f>
        <v>63</v>
      </c>
      <c r="F163" s="26">
        <f>'perkelas 9'!F177</f>
        <v>73</v>
      </c>
      <c r="G163" s="26">
        <f>'perkelas 9'!G177</f>
        <v>68</v>
      </c>
      <c r="H163" s="26">
        <f>'perkelas 9'!H177</f>
        <v>53</v>
      </c>
      <c r="I163" s="26">
        <f>'perkelas 9'!I177</f>
        <v>40</v>
      </c>
      <c r="J163" s="26">
        <f>'perkelas 9'!J177</f>
        <v>49</v>
      </c>
      <c r="K163" s="26">
        <f>'perkelas 9'!K177</f>
        <v>78</v>
      </c>
      <c r="L163" s="26">
        <f>'perkelas 9'!L177</f>
        <v>87</v>
      </c>
      <c r="M163" s="26">
        <f>'perkelas 9'!M177</f>
        <v>45</v>
      </c>
      <c r="N163" s="26">
        <f>'perkelas 9'!N177</f>
        <v>73</v>
      </c>
      <c r="O163" s="26">
        <f>'perkelas 9'!O177</f>
        <v>76</v>
      </c>
      <c r="P163" s="26">
        <f>SUM(E163:O163)</f>
        <v>705</v>
      </c>
      <c r="Q163" s="26">
        <f>AVERAGE(E163:O163)</f>
        <v>64.0909090909091</v>
      </c>
      <c r="R163" s="40">
        <f>RANK(P163,$P$16:$P$244)</f>
        <v>148</v>
      </c>
    </row>
    <row r="164" spans="1:18">
      <c r="A164" s="25">
        <v>77</v>
      </c>
      <c r="B164" s="26" t="str">
        <f>'perkelas 9'!B154</f>
        <v>7296</v>
      </c>
      <c r="C164" s="27" t="str">
        <f>'perkelas 9'!C154</f>
        <v>FARAH NAILUL RIF'AH</v>
      </c>
      <c r="D164" s="26" t="str">
        <f>'perkelas 9'!D154</f>
        <v>9-C</v>
      </c>
      <c r="E164" s="26">
        <f>'perkelas 9'!E154</f>
        <v>65</v>
      </c>
      <c r="F164" s="26">
        <f>'perkelas 9'!F154</f>
        <v>70</v>
      </c>
      <c r="G164" s="26">
        <f>'perkelas 9'!G154</f>
        <v>70</v>
      </c>
      <c r="H164" s="26">
        <f>'perkelas 9'!H154</f>
        <v>55</v>
      </c>
      <c r="I164" s="26">
        <f>'perkelas 9'!I154</f>
        <v>46</v>
      </c>
      <c r="J164" s="26">
        <f>'perkelas 9'!J154</f>
        <v>44</v>
      </c>
      <c r="K164" s="26">
        <f>'perkelas 9'!K154</f>
        <v>68</v>
      </c>
      <c r="L164" s="26">
        <f>'perkelas 9'!L154</f>
        <v>78</v>
      </c>
      <c r="M164" s="26">
        <f>'perkelas 9'!M154</f>
        <v>53</v>
      </c>
      <c r="N164" s="26">
        <f>'perkelas 9'!N154</f>
        <v>75</v>
      </c>
      <c r="O164" s="26">
        <f>'perkelas 9'!O154</f>
        <v>80</v>
      </c>
      <c r="P164" s="26">
        <f>SUM(E164:O164)</f>
        <v>704</v>
      </c>
      <c r="Q164" s="26">
        <f>AVERAGE(E164:O164)</f>
        <v>64</v>
      </c>
      <c r="R164" s="40">
        <f>RANK(P164,$P$16:$P$244)</f>
        <v>149</v>
      </c>
    </row>
    <row r="165" spans="1:18">
      <c r="A165" s="28">
        <v>70</v>
      </c>
      <c r="B165" s="26" t="str">
        <f>'perkelas 9'!B147</f>
        <v>7488</v>
      </c>
      <c r="C165" s="27" t="str">
        <f>'perkelas 9'!C147</f>
        <v>ANISA VELLA FARDA</v>
      </c>
      <c r="D165" s="26" t="str">
        <f>'perkelas 9'!D147</f>
        <v>9-C</v>
      </c>
      <c r="E165" s="26">
        <f>'perkelas 9'!E147</f>
        <v>73</v>
      </c>
      <c r="F165" s="26">
        <f>'perkelas 9'!F147</f>
        <v>63</v>
      </c>
      <c r="G165" s="26">
        <f>'perkelas 9'!G147</f>
        <v>62</v>
      </c>
      <c r="H165" s="26">
        <f>'perkelas 9'!H147</f>
        <v>45</v>
      </c>
      <c r="I165" s="26">
        <f>'perkelas 9'!I147</f>
        <v>46</v>
      </c>
      <c r="J165" s="26">
        <f>'perkelas 9'!J147</f>
        <v>57</v>
      </c>
      <c r="K165" s="26">
        <f>'perkelas 9'!K147</f>
        <v>70</v>
      </c>
      <c r="L165" s="26">
        <f>'perkelas 9'!L147</f>
        <v>82</v>
      </c>
      <c r="M165" s="26">
        <f>'perkelas 9'!M147</f>
        <v>53</v>
      </c>
      <c r="N165" s="26">
        <f>'perkelas 9'!N147</f>
        <v>75</v>
      </c>
      <c r="O165" s="26">
        <f>'perkelas 9'!O147</f>
        <v>77</v>
      </c>
      <c r="P165" s="26">
        <f>SUM(E165:O165)</f>
        <v>703</v>
      </c>
      <c r="Q165" s="26">
        <f>AVERAGE(E165:O165)</f>
        <v>63.9090909090909</v>
      </c>
      <c r="R165" s="40">
        <f>RANK(P165,$P$16:$P$244)</f>
        <v>150</v>
      </c>
    </row>
    <row r="166" spans="1:18">
      <c r="A166" s="25">
        <v>181</v>
      </c>
      <c r="B166" s="26" t="str">
        <f>'perkelas 9'!B352</f>
        <v>7374</v>
      </c>
      <c r="C166" s="27" t="str">
        <f>'perkelas 9'!C352</f>
        <v>MUHAMAD ABDULLAH CHAKIM</v>
      </c>
      <c r="D166" s="26" t="str">
        <f>'perkelas 9'!D352</f>
        <v>9-F</v>
      </c>
      <c r="E166" s="26">
        <f>'perkelas 9'!E352</f>
        <v>67</v>
      </c>
      <c r="F166" s="26">
        <f>'perkelas 9'!F352</f>
        <v>63</v>
      </c>
      <c r="G166" s="26">
        <f>'perkelas 9'!G352</f>
        <v>78</v>
      </c>
      <c r="H166" s="26">
        <f>'perkelas 9'!H352</f>
        <v>47</v>
      </c>
      <c r="I166" s="26">
        <f>'perkelas 9'!I352</f>
        <v>55</v>
      </c>
      <c r="J166" s="26">
        <f>'perkelas 9'!J352</f>
        <v>44</v>
      </c>
      <c r="K166" s="26">
        <f>'perkelas 9'!K352</f>
        <v>68</v>
      </c>
      <c r="L166" s="26">
        <f>'perkelas 9'!L352</f>
        <v>78</v>
      </c>
      <c r="M166" s="26">
        <f>'perkelas 9'!M352</f>
        <v>61</v>
      </c>
      <c r="N166" s="26">
        <f>'perkelas 9'!N352</f>
        <v>70</v>
      </c>
      <c r="O166" s="26">
        <f>'perkelas 9'!O352</f>
        <v>72</v>
      </c>
      <c r="P166" s="26">
        <f>SUM(E166:O166)</f>
        <v>703</v>
      </c>
      <c r="Q166" s="26">
        <f>AVERAGE(E166:O166)</f>
        <v>63.9090909090909</v>
      </c>
      <c r="R166" s="40">
        <f>RANK(P166,$P$16:$P$244)</f>
        <v>150</v>
      </c>
    </row>
    <row r="167" spans="1:18">
      <c r="A167" s="28">
        <v>133</v>
      </c>
      <c r="B167" s="26" t="str">
        <f>'perkelas 9'!B273</f>
        <v>7282</v>
      </c>
      <c r="C167" s="27" t="str">
        <f>'perkelas 9'!C273</f>
        <v>AHMAD AGUS SETIAWAN</v>
      </c>
      <c r="D167" s="26" t="str">
        <f>'perkelas 9'!D273</f>
        <v>9-E</v>
      </c>
      <c r="E167" s="26">
        <f>'perkelas 9'!E273</f>
        <v>65</v>
      </c>
      <c r="F167" s="26">
        <f>'perkelas 9'!F273</f>
        <v>67</v>
      </c>
      <c r="G167" s="26">
        <f>'perkelas 9'!G273</f>
        <v>63</v>
      </c>
      <c r="H167" s="26">
        <f>'perkelas 9'!H273</f>
        <v>55</v>
      </c>
      <c r="I167" s="26">
        <f>'perkelas 9'!I273</f>
        <v>58</v>
      </c>
      <c r="J167" s="26">
        <f>'perkelas 9'!J273</f>
        <v>34</v>
      </c>
      <c r="K167" s="26">
        <f>'perkelas 9'!K273</f>
        <v>68</v>
      </c>
      <c r="L167" s="26">
        <f>'perkelas 9'!L273</f>
        <v>83</v>
      </c>
      <c r="M167" s="26">
        <f>'perkelas 9'!M273</f>
        <v>60</v>
      </c>
      <c r="N167" s="26">
        <f>'perkelas 9'!N273</f>
        <v>72</v>
      </c>
      <c r="O167" s="26">
        <f>'perkelas 9'!O273</f>
        <v>77</v>
      </c>
      <c r="P167" s="26">
        <f>SUM(E167:O167)</f>
        <v>702</v>
      </c>
      <c r="Q167" s="26">
        <f>AVERAGE(E167:O167)</f>
        <v>63.8181818181818</v>
      </c>
      <c r="R167" s="40">
        <f>RANK(P167,$P$16:$P$244)</f>
        <v>152</v>
      </c>
    </row>
    <row r="168" spans="1:18">
      <c r="A168" s="25">
        <v>134</v>
      </c>
      <c r="B168" s="26" t="str">
        <f>'perkelas 9'!B274</f>
        <v>7418</v>
      </c>
      <c r="C168" s="27" t="str">
        <f>'perkelas 9'!C274</f>
        <v>ALAN HANDRIANO FITRIANTO NUGROHO</v>
      </c>
      <c r="D168" s="26" t="str">
        <f>'perkelas 9'!D274</f>
        <v>9-E</v>
      </c>
      <c r="E168" s="26">
        <f>'perkelas 9'!E274</f>
        <v>60</v>
      </c>
      <c r="F168" s="26">
        <f>'perkelas 9'!F274</f>
        <v>60</v>
      </c>
      <c r="G168" s="26">
        <f>'perkelas 9'!G274</f>
        <v>63</v>
      </c>
      <c r="H168" s="26">
        <f>'perkelas 9'!H274</f>
        <v>55</v>
      </c>
      <c r="I168" s="26">
        <f>'perkelas 9'!I274</f>
        <v>61</v>
      </c>
      <c r="J168" s="26">
        <f>'perkelas 9'!J274</f>
        <v>39</v>
      </c>
      <c r="K168" s="26">
        <f>'perkelas 9'!K274</f>
        <v>68</v>
      </c>
      <c r="L168" s="26">
        <f>'perkelas 9'!L274</f>
        <v>83</v>
      </c>
      <c r="M168" s="26">
        <f>'perkelas 9'!M274</f>
        <v>63</v>
      </c>
      <c r="N168" s="26">
        <f>'perkelas 9'!N274</f>
        <v>73</v>
      </c>
      <c r="O168" s="26">
        <f>'perkelas 9'!O274</f>
        <v>76</v>
      </c>
      <c r="P168" s="26">
        <f>SUM(E168:O168)</f>
        <v>701</v>
      </c>
      <c r="Q168" s="26">
        <f>AVERAGE(E168:O168)</f>
        <v>63.7272727272727</v>
      </c>
      <c r="R168" s="40">
        <f>RANK(P168,$P$16:$P$244)</f>
        <v>153</v>
      </c>
    </row>
    <row r="169" spans="1:18">
      <c r="A169" s="28">
        <v>179</v>
      </c>
      <c r="B169" s="26" t="str">
        <f>'perkelas 9'!B350</f>
        <v>7469</v>
      </c>
      <c r="C169" s="27" t="str">
        <f>'perkelas 9'!C350</f>
        <v>M. YUSUF BAHTIAR</v>
      </c>
      <c r="D169" s="26" t="str">
        <f>'perkelas 9'!D350</f>
        <v>9-F</v>
      </c>
      <c r="E169" s="26">
        <f>'perkelas 9'!E350</f>
        <v>58</v>
      </c>
      <c r="F169" s="26">
        <f>'perkelas 9'!F350</f>
        <v>67</v>
      </c>
      <c r="G169" s="26">
        <f>'perkelas 9'!G350</f>
        <v>83</v>
      </c>
      <c r="H169" s="26">
        <f>'perkelas 9'!H350</f>
        <v>53</v>
      </c>
      <c r="I169" s="26">
        <f>'perkelas 9'!I350</f>
        <v>49</v>
      </c>
      <c r="J169" s="26">
        <f>'perkelas 9'!J350</f>
        <v>50</v>
      </c>
      <c r="K169" s="26">
        <f>'perkelas 9'!K350</f>
        <v>68</v>
      </c>
      <c r="L169" s="26">
        <f>'perkelas 9'!L350</f>
        <v>77</v>
      </c>
      <c r="M169" s="26">
        <f>'perkelas 9'!M350</f>
        <v>60</v>
      </c>
      <c r="N169" s="26">
        <f>'perkelas 9'!N350</f>
        <v>62</v>
      </c>
      <c r="O169" s="26">
        <f>'perkelas 9'!O350</f>
        <v>73</v>
      </c>
      <c r="P169" s="26">
        <f>SUM(E169:O169)</f>
        <v>700</v>
      </c>
      <c r="Q169" s="26">
        <f>AVERAGE(E169:O169)</f>
        <v>63.6363636363636</v>
      </c>
      <c r="R169" s="40">
        <f>RANK(P169,$P$16:$P$244)</f>
        <v>154</v>
      </c>
    </row>
    <row r="170" spans="1:18">
      <c r="A170" s="25">
        <v>116</v>
      </c>
      <c r="B170" s="26" t="str">
        <f>'perkelas 9'!B224</f>
        <v>7372</v>
      </c>
      <c r="C170" s="27" t="str">
        <f>'perkelas 9'!C224</f>
        <v>MICHEL ABIL ADIBYA</v>
      </c>
      <c r="D170" s="26" t="str">
        <f>'perkelas 9'!D224</f>
        <v>9-D</v>
      </c>
      <c r="E170" s="26">
        <f>'perkelas 9'!E224</f>
        <v>55</v>
      </c>
      <c r="F170" s="26">
        <f>'perkelas 9'!F224</f>
        <v>65</v>
      </c>
      <c r="G170" s="26">
        <f>'perkelas 9'!G224</f>
        <v>65</v>
      </c>
      <c r="H170" s="26">
        <f>'perkelas 9'!H224</f>
        <v>47</v>
      </c>
      <c r="I170" s="26">
        <f>'perkelas 9'!I224</f>
        <v>37</v>
      </c>
      <c r="J170" s="26">
        <f>'perkelas 9'!J224</f>
        <v>54</v>
      </c>
      <c r="K170" s="26">
        <f>'perkelas 9'!K224</f>
        <v>70</v>
      </c>
      <c r="L170" s="26">
        <f>'perkelas 9'!L224</f>
        <v>92</v>
      </c>
      <c r="M170" s="26">
        <f>'perkelas 9'!M224</f>
        <v>60</v>
      </c>
      <c r="N170" s="26">
        <f>'perkelas 9'!N224</f>
        <v>78</v>
      </c>
      <c r="O170" s="26">
        <f>'perkelas 9'!O224</f>
        <v>76</v>
      </c>
      <c r="P170" s="26">
        <f>SUM(E170:O170)</f>
        <v>699</v>
      </c>
      <c r="Q170" s="26">
        <f>AVERAGE(E170:O170)</f>
        <v>63.5454545454545</v>
      </c>
      <c r="R170" s="40">
        <f>RANK(P170,$P$16:$P$244)</f>
        <v>155</v>
      </c>
    </row>
    <row r="171" spans="1:18">
      <c r="A171" s="28">
        <v>90</v>
      </c>
      <c r="B171" s="26" t="str">
        <f>'perkelas 9'!B167</f>
        <v>7340</v>
      </c>
      <c r="C171" s="27" t="str">
        <f>'perkelas 9'!C167</f>
        <v>NUNING TRIA OKTAVIANI</v>
      </c>
      <c r="D171" s="26" t="str">
        <f>'perkelas 9'!D167</f>
        <v>9-C</v>
      </c>
      <c r="E171" s="26">
        <f>'perkelas 9'!E167</f>
        <v>70</v>
      </c>
      <c r="F171" s="26">
        <f>'perkelas 9'!F167</f>
        <v>77</v>
      </c>
      <c r="G171" s="26">
        <f>'perkelas 9'!G167</f>
        <v>65</v>
      </c>
      <c r="H171" s="26">
        <f>'perkelas 9'!H167</f>
        <v>55</v>
      </c>
      <c r="I171" s="26">
        <f>'perkelas 9'!I167</f>
        <v>43</v>
      </c>
      <c r="J171" s="26">
        <f>'perkelas 9'!J167</f>
        <v>59</v>
      </c>
      <c r="K171" s="26">
        <f>'perkelas 9'!K167</f>
        <v>60</v>
      </c>
      <c r="L171" s="26">
        <f>'perkelas 9'!L167</f>
        <v>78</v>
      </c>
      <c r="M171" s="26">
        <f>'perkelas 9'!M167</f>
        <v>33</v>
      </c>
      <c r="N171" s="26">
        <f>'perkelas 9'!N167</f>
        <v>82</v>
      </c>
      <c r="O171" s="26">
        <f>'perkelas 9'!O167</f>
        <v>76</v>
      </c>
      <c r="P171" s="26">
        <f>SUM(E171:O171)</f>
        <v>698</v>
      </c>
      <c r="Q171" s="26">
        <f>AVERAGE(E171:O171)</f>
        <v>63.4545454545455</v>
      </c>
      <c r="R171" s="40">
        <f>RANK(P171,$P$16:$P$244)</f>
        <v>156</v>
      </c>
    </row>
    <row r="172" spans="1:18">
      <c r="A172" s="25">
        <v>94</v>
      </c>
      <c r="B172" s="26" t="str">
        <f>'perkelas 9'!B171</f>
        <v>7445</v>
      </c>
      <c r="C172" s="27" t="str">
        <f>'perkelas 9'!C171</f>
        <v>SOLIKHUL MUJIB</v>
      </c>
      <c r="D172" s="26" t="str">
        <f>'perkelas 9'!D171</f>
        <v>9-C</v>
      </c>
      <c r="E172" s="26">
        <f>'perkelas 9'!E171</f>
        <v>63</v>
      </c>
      <c r="F172" s="26">
        <f>'perkelas 9'!F171</f>
        <v>70</v>
      </c>
      <c r="G172" s="26">
        <f>'perkelas 9'!G171</f>
        <v>70</v>
      </c>
      <c r="H172" s="26">
        <f>'perkelas 9'!H171</f>
        <v>55</v>
      </c>
      <c r="I172" s="26">
        <f>'perkelas 9'!I171</f>
        <v>43</v>
      </c>
      <c r="J172" s="26">
        <f>'perkelas 9'!J171</f>
        <v>49</v>
      </c>
      <c r="K172" s="26">
        <f>'perkelas 9'!K171</f>
        <v>67</v>
      </c>
      <c r="L172" s="26">
        <f>'perkelas 9'!L171</f>
        <v>75</v>
      </c>
      <c r="M172" s="26">
        <f>'perkelas 9'!M171</f>
        <v>55</v>
      </c>
      <c r="N172" s="26">
        <f>'perkelas 9'!N171</f>
        <v>73</v>
      </c>
      <c r="O172" s="26">
        <f>'perkelas 9'!O171</f>
        <v>78</v>
      </c>
      <c r="P172" s="26">
        <f>SUM(E172:O172)</f>
        <v>698</v>
      </c>
      <c r="Q172" s="26">
        <f>AVERAGE(E172:O172)</f>
        <v>63.4545454545455</v>
      </c>
      <c r="R172" s="40">
        <f>RANK(P172,$P$16:$P$244)</f>
        <v>156</v>
      </c>
    </row>
    <row r="173" spans="1:18">
      <c r="A173" s="28">
        <v>56</v>
      </c>
      <c r="B173" s="26" t="str">
        <f>'perkelas 9'!B102</f>
        <v>7501</v>
      </c>
      <c r="C173" s="27" t="str">
        <f>'perkelas 9'!C102</f>
        <v>MUHAMMAD KHOTIB SYAIFULLAH</v>
      </c>
      <c r="D173" s="26" t="str">
        <f>'perkelas 9'!D102</f>
        <v>9-B</v>
      </c>
      <c r="E173" s="26">
        <f>'perkelas 9'!E102</f>
        <v>65</v>
      </c>
      <c r="F173" s="26">
        <f>'perkelas 9'!F102</f>
        <v>75</v>
      </c>
      <c r="G173" s="26">
        <f>'perkelas 9'!G102</f>
        <v>43</v>
      </c>
      <c r="H173" s="26">
        <f>'perkelas 9'!H102</f>
        <v>55</v>
      </c>
      <c r="I173" s="26">
        <f>'perkelas 9'!I102</f>
        <v>54</v>
      </c>
      <c r="J173" s="26">
        <f>'perkelas 9'!J102</f>
        <v>55</v>
      </c>
      <c r="K173" s="26">
        <f>'perkelas 9'!K102</f>
        <v>55</v>
      </c>
      <c r="L173" s="26">
        <f>'perkelas 9'!L102</f>
        <v>72</v>
      </c>
      <c r="M173" s="26">
        <f>'perkelas 9'!M102</f>
        <v>64</v>
      </c>
      <c r="N173" s="26">
        <f>'perkelas 9'!N102</f>
        <v>92</v>
      </c>
      <c r="O173" s="26">
        <f>'perkelas 9'!O102</f>
        <v>67</v>
      </c>
      <c r="P173" s="26">
        <f>SUM(E173:O173)</f>
        <v>697</v>
      </c>
      <c r="Q173" s="26">
        <f>AVERAGE(E173:O173)</f>
        <v>63.3636363636364</v>
      </c>
      <c r="R173" s="40">
        <f>RANK(P173,$P$16:$P$244)</f>
        <v>158</v>
      </c>
    </row>
    <row r="174" spans="1:18">
      <c r="A174" s="25">
        <v>114</v>
      </c>
      <c r="B174" s="26" t="str">
        <f>'perkelas 9'!B222</f>
        <v>7369</v>
      </c>
      <c r="C174" s="27" t="str">
        <f>'perkelas 9'!C222</f>
        <v>LINDA RAHAYU</v>
      </c>
      <c r="D174" s="26" t="str">
        <f>'perkelas 9'!D222</f>
        <v>9-D</v>
      </c>
      <c r="E174" s="26">
        <f>'perkelas 9'!E222</f>
        <v>63</v>
      </c>
      <c r="F174" s="26">
        <f>'perkelas 9'!F222</f>
        <v>69</v>
      </c>
      <c r="G174" s="26">
        <f>'perkelas 9'!G222</f>
        <v>67</v>
      </c>
      <c r="H174" s="26">
        <f>'perkelas 9'!H222</f>
        <v>45</v>
      </c>
      <c r="I174" s="26">
        <f>'perkelas 9'!I222</f>
        <v>47</v>
      </c>
      <c r="J174" s="26">
        <f>'perkelas 9'!J222</f>
        <v>44</v>
      </c>
      <c r="K174" s="26">
        <f>'perkelas 9'!K222</f>
        <v>58</v>
      </c>
      <c r="L174" s="26">
        <f>'perkelas 9'!L222</f>
        <v>85</v>
      </c>
      <c r="M174" s="26">
        <f>'perkelas 9'!M222</f>
        <v>55</v>
      </c>
      <c r="N174" s="26">
        <f>'perkelas 9'!N222</f>
        <v>87</v>
      </c>
      <c r="O174" s="26">
        <f>'perkelas 9'!O222</f>
        <v>76</v>
      </c>
      <c r="P174" s="26">
        <f>SUM(E174:O174)</f>
        <v>696</v>
      </c>
      <c r="Q174" s="26">
        <f>AVERAGE(E174:O174)</f>
        <v>63.2727272727273</v>
      </c>
      <c r="R174" s="40">
        <f>RANK(P174,$P$16:$P$244)</f>
        <v>159</v>
      </c>
    </row>
    <row r="175" spans="1:18">
      <c r="A175" s="28">
        <v>130</v>
      </c>
      <c r="B175" s="26" t="str">
        <f>'perkelas 9'!B238</f>
        <v>7415</v>
      </c>
      <c r="C175" s="27" t="str">
        <f>'perkelas 9'!C238</f>
        <v>UMI SALAMAH</v>
      </c>
      <c r="D175" s="26" t="str">
        <f>'perkelas 9'!D238</f>
        <v>9-D</v>
      </c>
      <c r="E175" s="26">
        <f>'perkelas 9'!E238</f>
        <v>47</v>
      </c>
      <c r="F175" s="26">
        <f>'perkelas 9'!F238</f>
        <v>77</v>
      </c>
      <c r="G175" s="26">
        <f>'perkelas 9'!G238</f>
        <v>80</v>
      </c>
      <c r="H175" s="26">
        <f>'perkelas 9'!H238</f>
        <v>43</v>
      </c>
      <c r="I175" s="26">
        <f>'perkelas 9'!I238</f>
        <v>41</v>
      </c>
      <c r="J175" s="26">
        <f>'perkelas 9'!J238</f>
        <v>54</v>
      </c>
      <c r="K175" s="26">
        <f>'perkelas 9'!K238</f>
        <v>68</v>
      </c>
      <c r="L175" s="26">
        <f>'perkelas 9'!L238</f>
        <v>70</v>
      </c>
      <c r="M175" s="26">
        <f>'perkelas 9'!M238</f>
        <v>63</v>
      </c>
      <c r="N175" s="26">
        <f>'perkelas 9'!N238</f>
        <v>77</v>
      </c>
      <c r="O175" s="26">
        <f>'perkelas 9'!O238</f>
        <v>76</v>
      </c>
      <c r="P175" s="26">
        <f>SUM(E175:O175)</f>
        <v>696</v>
      </c>
      <c r="Q175" s="26">
        <f>AVERAGE(E175:O175)</f>
        <v>63.2727272727273</v>
      </c>
      <c r="R175" s="40">
        <f>RANK(P175,$P$16:$P$244)</f>
        <v>159</v>
      </c>
    </row>
    <row r="176" spans="1:18">
      <c r="A176" s="25">
        <v>150</v>
      </c>
      <c r="B176" s="26" t="str">
        <f>'perkelas 9'!B290</f>
        <v>7371</v>
      </c>
      <c r="C176" s="27" t="str">
        <f>'perkelas 9'!C290</f>
        <v>MALIKHATUS ZAHRA</v>
      </c>
      <c r="D176" s="26" t="str">
        <f>'perkelas 9'!D290</f>
        <v>9-E</v>
      </c>
      <c r="E176" s="26">
        <f>'perkelas 9'!E290</f>
        <v>47</v>
      </c>
      <c r="F176" s="26">
        <f>'perkelas 9'!F290</f>
        <v>70</v>
      </c>
      <c r="G176" s="26">
        <f>'perkelas 9'!G290</f>
        <v>73</v>
      </c>
      <c r="H176" s="26">
        <f>'perkelas 9'!H290</f>
        <v>53</v>
      </c>
      <c r="I176" s="26">
        <f>'perkelas 9'!I290</f>
        <v>52</v>
      </c>
      <c r="J176" s="26">
        <f>'perkelas 9'!J290</f>
        <v>39</v>
      </c>
      <c r="K176" s="26">
        <f>'perkelas 9'!K290</f>
        <v>63</v>
      </c>
      <c r="L176" s="26">
        <f>'perkelas 9'!L290</f>
        <v>78</v>
      </c>
      <c r="M176" s="26">
        <f>'perkelas 9'!M290</f>
        <v>60</v>
      </c>
      <c r="N176" s="26">
        <f>'perkelas 9'!N290</f>
        <v>90</v>
      </c>
      <c r="O176" s="26">
        <f>'perkelas 9'!O290</f>
        <v>70</v>
      </c>
      <c r="P176" s="26">
        <f>SUM(E176:O176)</f>
        <v>695</v>
      </c>
      <c r="Q176" s="26">
        <f>AVERAGE(E176:O176)</f>
        <v>63.1818181818182</v>
      </c>
      <c r="R176" s="40">
        <f>RANK(P176,$P$16:$P$244)</f>
        <v>161</v>
      </c>
    </row>
    <row r="177" spans="1:18">
      <c r="A177" s="28">
        <v>57</v>
      </c>
      <c r="B177" s="26" t="str">
        <f>'perkelas 9'!B103</f>
        <v>7437</v>
      </c>
      <c r="C177" s="27" t="str">
        <f>'perkelas 9'!C103</f>
        <v>NAUFAL RAFIF HUDIANTO</v>
      </c>
      <c r="D177" s="26" t="str">
        <f>'perkelas 9'!D103</f>
        <v>9-B</v>
      </c>
      <c r="E177" s="26">
        <f>'perkelas 9'!E103</f>
        <v>70</v>
      </c>
      <c r="F177" s="26">
        <f>'perkelas 9'!F103</f>
        <v>65</v>
      </c>
      <c r="G177" s="26">
        <f>'perkelas 9'!G103</f>
        <v>57</v>
      </c>
      <c r="H177" s="26">
        <f>'perkelas 9'!H103</f>
        <v>45</v>
      </c>
      <c r="I177" s="26">
        <f>'perkelas 9'!I103</f>
        <v>60</v>
      </c>
      <c r="J177" s="26">
        <f>'perkelas 9'!J103</f>
        <v>60</v>
      </c>
      <c r="K177" s="26">
        <f>'perkelas 9'!K103</f>
        <v>52</v>
      </c>
      <c r="L177" s="26">
        <f>'perkelas 9'!L103</f>
        <v>78</v>
      </c>
      <c r="M177" s="26">
        <f>'perkelas 9'!M103</f>
        <v>65</v>
      </c>
      <c r="N177" s="26">
        <f>'perkelas 9'!N103</f>
        <v>72</v>
      </c>
      <c r="O177" s="26">
        <f>'perkelas 9'!O103</f>
        <v>70</v>
      </c>
      <c r="P177" s="26">
        <f>SUM(E177:O177)</f>
        <v>694</v>
      </c>
      <c r="Q177" s="26">
        <f>AVERAGE(E177:O177)</f>
        <v>63.0909090909091</v>
      </c>
      <c r="R177" s="40">
        <f>RANK(P177,$P$16:$P$244)</f>
        <v>162</v>
      </c>
    </row>
    <row r="178" spans="1:18">
      <c r="A178" s="25">
        <v>193</v>
      </c>
      <c r="B178" s="26" t="str">
        <f>'perkelas 9'!B364</f>
        <v>7513</v>
      </c>
      <c r="C178" s="27" t="str">
        <f>'perkelas 9'!C364</f>
        <v>SEPTIA ZULINA WULANDARI</v>
      </c>
      <c r="D178" s="26" t="str">
        <f>'perkelas 9'!D364</f>
        <v>9-F</v>
      </c>
      <c r="E178" s="26">
        <f>'perkelas 9'!E364</f>
        <v>63</v>
      </c>
      <c r="F178" s="26">
        <f>'perkelas 9'!F364</f>
        <v>70</v>
      </c>
      <c r="G178" s="26">
        <f>'perkelas 9'!G364</f>
        <v>72</v>
      </c>
      <c r="H178" s="26">
        <f>'perkelas 9'!H364</f>
        <v>77</v>
      </c>
      <c r="I178" s="26">
        <f>'perkelas 9'!I364</f>
        <v>49</v>
      </c>
      <c r="J178" s="26">
        <f>'perkelas 9'!J364</f>
        <v>47</v>
      </c>
      <c r="K178" s="26">
        <f>'perkelas 9'!K364</f>
        <v>63</v>
      </c>
      <c r="L178" s="26">
        <f>'perkelas 9'!L364</f>
        <v>70</v>
      </c>
      <c r="M178" s="26">
        <f>'perkelas 9'!M364</f>
        <v>40</v>
      </c>
      <c r="N178" s="26">
        <f>'perkelas 9'!N364</f>
        <v>67</v>
      </c>
      <c r="O178" s="26">
        <f>'perkelas 9'!O364</f>
        <v>76</v>
      </c>
      <c r="P178" s="26">
        <f>SUM(E178:O178)</f>
        <v>694</v>
      </c>
      <c r="Q178" s="26">
        <f>AVERAGE(E178:O178)</f>
        <v>63.0909090909091</v>
      </c>
      <c r="R178" s="40">
        <f>RANK(P178,$P$16:$P$244)</f>
        <v>162</v>
      </c>
    </row>
    <row r="179" spans="1:18">
      <c r="A179" s="28">
        <v>74</v>
      </c>
      <c r="B179" s="26" t="str">
        <f>'perkelas 9'!B151</f>
        <v>7361</v>
      </c>
      <c r="C179" s="27" t="str">
        <f>'perkelas 9'!C151</f>
        <v>DEVINTA AMELIANA</v>
      </c>
      <c r="D179" s="26" t="str">
        <f>'perkelas 9'!D151</f>
        <v>9-C</v>
      </c>
      <c r="E179" s="26">
        <f>'perkelas 9'!E151</f>
        <v>55</v>
      </c>
      <c r="F179" s="26">
        <f>'perkelas 9'!F151</f>
        <v>67</v>
      </c>
      <c r="G179" s="26">
        <f>'perkelas 9'!G151</f>
        <v>68</v>
      </c>
      <c r="H179" s="26">
        <f>'perkelas 9'!H151</f>
        <v>43</v>
      </c>
      <c r="I179" s="26">
        <f>'perkelas 9'!I151</f>
        <v>49</v>
      </c>
      <c r="J179" s="26">
        <f>'perkelas 9'!J151</f>
        <v>67</v>
      </c>
      <c r="K179" s="26">
        <f>'perkelas 9'!K151</f>
        <v>70</v>
      </c>
      <c r="L179" s="26">
        <f>'perkelas 9'!L151</f>
        <v>80</v>
      </c>
      <c r="M179" s="26">
        <f>'perkelas 9'!M151</f>
        <v>48</v>
      </c>
      <c r="N179" s="26">
        <f>'perkelas 9'!N151</f>
        <v>70</v>
      </c>
      <c r="O179" s="26">
        <f>'perkelas 9'!O151</f>
        <v>76</v>
      </c>
      <c r="P179" s="26">
        <f>SUM(E179:O179)</f>
        <v>693</v>
      </c>
      <c r="Q179" s="26">
        <f>AVERAGE(E179:O179)</f>
        <v>63</v>
      </c>
      <c r="R179" s="40">
        <f>RANK(P179,$P$16:$P$244)</f>
        <v>164</v>
      </c>
    </row>
    <row r="180" spans="1:18">
      <c r="A180" s="25">
        <v>122</v>
      </c>
      <c r="B180" s="26" t="str">
        <f>'perkelas 9'!B230</f>
        <v>7439</v>
      </c>
      <c r="C180" s="27" t="str">
        <f>'perkelas 9'!C230</f>
        <v>NOOR HIDAYATUL FITRIANA</v>
      </c>
      <c r="D180" s="26" t="str">
        <f>'perkelas 9'!D230</f>
        <v>9-D</v>
      </c>
      <c r="E180" s="26">
        <f>'perkelas 9'!E230</f>
        <v>55</v>
      </c>
      <c r="F180" s="26">
        <f>'perkelas 9'!F230</f>
        <v>69</v>
      </c>
      <c r="G180" s="26">
        <f>'perkelas 9'!G230</f>
        <v>75</v>
      </c>
      <c r="H180" s="26">
        <f>'perkelas 9'!H230</f>
        <v>42</v>
      </c>
      <c r="I180" s="26">
        <f>'perkelas 9'!I230</f>
        <v>41</v>
      </c>
      <c r="J180" s="26">
        <f>'perkelas 9'!J230</f>
        <v>50</v>
      </c>
      <c r="K180" s="26">
        <f>'perkelas 9'!K230</f>
        <v>73</v>
      </c>
      <c r="L180" s="26">
        <f>'perkelas 9'!L230</f>
        <v>75</v>
      </c>
      <c r="M180" s="26">
        <f>'perkelas 9'!M230</f>
        <v>53</v>
      </c>
      <c r="N180" s="26">
        <f>'perkelas 9'!N230</f>
        <v>82</v>
      </c>
      <c r="O180" s="26">
        <f>'perkelas 9'!O230</f>
        <v>78</v>
      </c>
      <c r="P180" s="26">
        <f>SUM(E180:O180)</f>
        <v>693</v>
      </c>
      <c r="Q180" s="26">
        <f>AVERAGE(E180:O180)</f>
        <v>63</v>
      </c>
      <c r="R180" s="40">
        <f>RANK(P180,$P$16:$P$244)</f>
        <v>164</v>
      </c>
    </row>
    <row r="181" spans="1:18">
      <c r="A181" s="28">
        <v>109</v>
      </c>
      <c r="B181" s="26" t="str">
        <f>'perkelas 9'!B217</f>
        <v>7423</v>
      </c>
      <c r="C181" s="27" t="str">
        <f>'perkelas 9'!C217</f>
        <v>DIYANATUL MUSTAFIDAH</v>
      </c>
      <c r="D181" s="26" t="str">
        <f>'perkelas 9'!D217</f>
        <v>9-D</v>
      </c>
      <c r="E181" s="26">
        <f>'perkelas 9'!E217</f>
        <v>65</v>
      </c>
      <c r="F181" s="26">
        <f>'perkelas 9'!F217</f>
        <v>65</v>
      </c>
      <c r="G181" s="26">
        <f>'perkelas 9'!G217</f>
        <v>63</v>
      </c>
      <c r="H181" s="26">
        <f>'perkelas 9'!H217</f>
        <v>48</v>
      </c>
      <c r="I181" s="26">
        <f>'perkelas 9'!I217</f>
        <v>31</v>
      </c>
      <c r="J181" s="26">
        <f>'perkelas 9'!J217</f>
        <v>49</v>
      </c>
      <c r="K181" s="26">
        <f>'perkelas 9'!K217</f>
        <v>70</v>
      </c>
      <c r="L181" s="26">
        <f>'perkelas 9'!L217</f>
        <v>87</v>
      </c>
      <c r="M181" s="26">
        <f>'perkelas 9'!M217</f>
        <v>55</v>
      </c>
      <c r="N181" s="26">
        <f>'perkelas 9'!N217</f>
        <v>83</v>
      </c>
      <c r="O181" s="26">
        <f>'perkelas 9'!O217</f>
        <v>76</v>
      </c>
      <c r="P181" s="26">
        <f>SUM(E181:O181)</f>
        <v>692</v>
      </c>
      <c r="Q181" s="26">
        <f>AVERAGE(E181:O181)</f>
        <v>62.9090909090909</v>
      </c>
      <c r="R181" s="40">
        <f>RANK(P181,$P$16:$P$244)</f>
        <v>166</v>
      </c>
    </row>
    <row r="182" spans="1:18">
      <c r="A182" s="25">
        <v>197</v>
      </c>
      <c r="B182" s="26">
        <f>'perkelas 9'!B368</f>
        <v>7519</v>
      </c>
      <c r="C182" s="27" t="str">
        <f>'perkelas 9'!C368</f>
        <v>ZIDANE DEANOVA</v>
      </c>
      <c r="D182" s="26" t="str">
        <f>'perkelas 9'!D368</f>
        <v>9-F</v>
      </c>
      <c r="E182" s="26">
        <f>'perkelas 9'!E368</f>
        <v>40</v>
      </c>
      <c r="F182" s="26">
        <f>'perkelas 9'!F368</f>
        <v>53</v>
      </c>
      <c r="G182" s="26">
        <f>'perkelas 9'!G368</f>
        <v>63</v>
      </c>
      <c r="H182" s="26">
        <f>'perkelas 9'!H368</f>
        <v>68</v>
      </c>
      <c r="I182" s="26">
        <f>'perkelas 9'!I368</f>
        <v>67</v>
      </c>
      <c r="J182" s="26">
        <f>'perkelas 9'!J368</f>
        <v>52</v>
      </c>
      <c r="K182" s="26">
        <f>'perkelas 9'!K368</f>
        <v>75</v>
      </c>
      <c r="L182" s="26">
        <f>'perkelas 9'!L368</f>
        <v>72</v>
      </c>
      <c r="M182" s="26">
        <f>'perkelas 9'!M368</f>
        <v>50</v>
      </c>
      <c r="N182" s="26">
        <f>'perkelas 9'!N368</f>
        <v>78</v>
      </c>
      <c r="O182" s="26">
        <f>'perkelas 9'!O368</f>
        <v>73</v>
      </c>
      <c r="P182" s="26">
        <f>SUM(E182:O182)</f>
        <v>691</v>
      </c>
      <c r="Q182" s="26">
        <f>AVERAGE(E182:O182)</f>
        <v>62.8181818181818</v>
      </c>
      <c r="R182" s="40">
        <f>RANK(P182,$P$16:$P$244)</f>
        <v>167</v>
      </c>
    </row>
    <row r="183" spans="1:18">
      <c r="A183" s="28">
        <v>59</v>
      </c>
      <c r="B183" s="26" t="str">
        <f>'perkelas 9'!B105</f>
        <v>7410</v>
      </c>
      <c r="C183" s="27" t="str">
        <f>'perkelas 9'!C105</f>
        <v>PAVELA BILL EVAN</v>
      </c>
      <c r="D183" s="26" t="str">
        <f>'perkelas 9'!D105</f>
        <v>9-B</v>
      </c>
      <c r="E183" s="26">
        <f>'perkelas 9'!E105</f>
        <v>72</v>
      </c>
      <c r="F183" s="26">
        <f>'perkelas 9'!F105</f>
        <v>80</v>
      </c>
      <c r="G183" s="26">
        <f>'perkelas 9'!G105</f>
        <v>63</v>
      </c>
      <c r="H183" s="26">
        <f>'perkelas 9'!H105</f>
        <v>40</v>
      </c>
      <c r="I183" s="26">
        <f>'perkelas 9'!I105</f>
        <v>54</v>
      </c>
      <c r="J183" s="26">
        <f>'perkelas 9'!J105</f>
        <v>50</v>
      </c>
      <c r="K183" s="26">
        <f>'perkelas 9'!K105</f>
        <v>60</v>
      </c>
      <c r="L183" s="26">
        <f>'perkelas 9'!L105</f>
        <v>73</v>
      </c>
      <c r="M183" s="26">
        <f>'perkelas 9'!M105</f>
        <v>48</v>
      </c>
      <c r="N183" s="26">
        <f>'perkelas 9'!N105</f>
        <v>83</v>
      </c>
      <c r="O183" s="26">
        <f>'perkelas 9'!O105</f>
        <v>65</v>
      </c>
      <c r="P183" s="26">
        <f>SUM(E183:O183)</f>
        <v>688</v>
      </c>
      <c r="Q183" s="26">
        <f>AVERAGE(E183:O183)</f>
        <v>62.5454545454545</v>
      </c>
      <c r="R183" s="40">
        <f>RANK(P183,$P$16:$P$244)</f>
        <v>168</v>
      </c>
    </row>
    <row r="184" spans="1:18">
      <c r="A184" s="25">
        <v>110</v>
      </c>
      <c r="B184" s="26" t="str">
        <f>'perkelas 9'!B218</f>
        <v>7459</v>
      </c>
      <c r="C184" s="27" t="str">
        <f>'perkelas 9'!C218</f>
        <v>FARIKHA RISTIYANA</v>
      </c>
      <c r="D184" s="26" t="str">
        <f>'perkelas 9'!D218</f>
        <v>9-D</v>
      </c>
      <c r="E184" s="26">
        <f>'perkelas 9'!E218</f>
        <v>70</v>
      </c>
      <c r="F184" s="26">
        <f>'perkelas 9'!F218</f>
        <v>60</v>
      </c>
      <c r="G184" s="26">
        <f>'perkelas 9'!G218</f>
        <v>68</v>
      </c>
      <c r="H184" s="26">
        <f>'perkelas 9'!H218</f>
        <v>45</v>
      </c>
      <c r="I184" s="26">
        <f>'perkelas 9'!I218</f>
        <v>43</v>
      </c>
      <c r="J184" s="26">
        <f>'perkelas 9'!J218</f>
        <v>47</v>
      </c>
      <c r="K184" s="26">
        <f>'perkelas 9'!K218</f>
        <v>65</v>
      </c>
      <c r="L184" s="26">
        <f>'perkelas 9'!L218</f>
        <v>82</v>
      </c>
      <c r="M184" s="26">
        <f>'perkelas 9'!M218</f>
        <v>47</v>
      </c>
      <c r="N184" s="26">
        <f>'perkelas 9'!N218</f>
        <v>82</v>
      </c>
      <c r="O184" s="26">
        <f>'perkelas 9'!O218</f>
        <v>76</v>
      </c>
      <c r="P184" s="26">
        <f>SUM(E184:O184)</f>
        <v>685</v>
      </c>
      <c r="Q184" s="26">
        <f>AVERAGE(E184:O184)</f>
        <v>62.2727272727273</v>
      </c>
      <c r="R184" s="40">
        <f>RANK(P184,$P$16:$P$244)</f>
        <v>169</v>
      </c>
    </row>
    <row r="185" spans="1:18">
      <c r="A185" s="28">
        <v>60</v>
      </c>
      <c r="B185" s="26" t="str">
        <f>'perkelas 9'!B106</f>
        <v>7309</v>
      </c>
      <c r="C185" s="27" t="str">
        <f>'perkelas 9'!C106</f>
        <v>PUTRI LUSIANTI</v>
      </c>
      <c r="D185" s="26" t="str">
        <f>'perkelas 9'!D106</f>
        <v>9-B</v>
      </c>
      <c r="E185" s="26">
        <f>'perkelas 9'!E106</f>
        <v>68</v>
      </c>
      <c r="F185" s="26">
        <f>'perkelas 9'!F106</f>
        <v>67</v>
      </c>
      <c r="G185" s="26">
        <f>'perkelas 9'!G106</f>
        <v>58</v>
      </c>
      <c r="H185" s="26">
        <f>'perkelas 9'!H106</f>
        <v>43</v>
      </c>
      <c r="I185" s="26">
        <f>'perkelas 9'!I106</f>
        <v>60</v>
      </c>
      <c r="J185" s="26">
        <f>'perkelas 9'!J106</f>
        <v>55</v>
      </c>
      <c r="K185" s="26">
        <f>'perkelas 9'!K106</f>
        <v>57</v>
      </c>
      <c r="L185" s="26">
        <f>'perkelas 9'!L106</f>
        <v>75</v>
      </c>
      <c r="M185" s="26">
        <f>'perkelas 9'!M106</f>
        <v>56</v>
      </c>
      <c r="N185" s="26">
        <f>'perkelas 9'!N106</f>
        <v>73</v>
      </c>
      <c r="O185" s="26">
        <f>'perkelas 9'!O106</f>
        <v>72</v>
      </c>
      <c r="P185" s="26">
        <f>SUM(E185:O185)</f>
        <v>684</v>
      </c>
      <c r="Q185" s="26">
        <f>AVERAGE(E185:O185)</f>
        <v>62.1818181818182</v>
      </c>
      <c r="R185" s="40">
        <f>RANK(P185,$P$16:$P$244)</f>
        <v>170</v>
      </c>
    </row>
    <row r="186" spans="1:18">
      <c r="A186" s="25">
        <v>139</v>
      </c>
      <c r="B186" s="26" t="str">
        <f>'perkelas 9'!B279</f>
        <v>7321</v>
      </c>
      <c r="C186" s="27" t="str">
        <f>'perkelas 9'!C279</f>
        <v>BIMA PUTRA PANGGABEAN</v>
      </c>
      <c r="D186" s="26" t="str">
        <f>'perkelas 9'!D279</f>
        <v>9-E</v>
      </c>
      <c r="E186" s="26">
        <f>'perkelas 9'!E279</f>
        <v>62</v>
      </c>
      <c r="F186" s="26">
        <f>'perkelas 9'!F279</f>
        <v>63</v>
      </c>
      <c r="G186" s="26">
        <f>'perkelas 9'!G279</f>
        <v>65</v>
      </c>
      <c r="H186" s="26">
        <f>'perkelas 9'!H279</f>
        <v>50</v>
      </c>
      <c r="I186" s="26">
        <f>'perkelas 9'!I279</f>
        <v>55</v>
      </c>
      <c r="J186" s="26">
        <f>'perkelas 9'!J279</f>
        <v>52</v>
      </c>
      <c r="K186" s="26">
        <f>'perkelas 9'!K279</f>
        <v>70</v>
      </c>
      <c r="L186" s="26">
        <f>'perkelas 9'!L279</f>
        <v>78</v>
      </c>
      <c r="M186" s="26">
        <f>'perkelas 9'!M279</f>
        <v>50</v>
      </c>
      <c r="N186" s="26">
        <f>'perkelas 9'!N279</f>
        <v>70</v>
      </c>
      <c r="O186" s="26">
        <f>'perkelas 9'!O279</f>
        <v>68</v>
      </c>
      <c r="P186" s="26">
        <f>SUM(E186:O186)</f>
        <v>683</v>
      </c>
      <c r="Q186" s="26">
        <f>AVERAGE(E186:O186)</f>
        <v>62.0909090909091</v>
      </c>
      <c r="R186" s="40">
        <f>RANK(P186,$P$16:$P$244)</f>
        <v>171</v>
      </c>
    </row>
    <row r="187" spans="1:18">
      <c r="A187" s="28">
        <v>135</v>
      </c>
      <c r="B187" s="26" t="str">
        <f>'perkelas 9'!B275</f>
        <v>7352</v>
      </c>
      <c r="C187" s="27" t="str">
        <f>'perkelas 9'!C275</f>
        <v>ALFIN MUKAMIL</v>
      </c>
      <c r="D187" s="26" t="str">
        <f>'perkelas 9'!D275</f>
        <v>9-E</v>
      </c>
      <c r="E187" s="26">
        <f>'perkelas 9'!E275</f>
        <v>52</v>
      </c>
      <c r="F187" s="26">
        <f>'perkelas 9'!F275</f>
        <v>72</v>
      </c>
      <c r="G187" s="26">
        <f>'perkelas 9'!G275</f>
        <v>67</v>
      </c>
      <c r="H187" s="26">
        <f>'perkelas 9'!H275</f>
        <v>58</v>
      </c>
      <c r="I187" s="26">
        <f>'perkelas 9'!I275</f>
        <v>52</v>
      </c>
      <c r="J187" s="26">
        <f>'perkelas 9'!J275</f>
        <v>37</v>
      </c>
      <c r="K187" s="26">
        <f>'perkelas 9'!K275</f>
        <v>72</v>
      </c>
      <c r="L187" s="26">
        <f>'perkelas 9'!L275</f>
        <v>78</v>
      </c>
      <c r="M187" s="26">
        <f>'perkelas 9'!M275</f>
        <v>57</v>
      </c>
      <c r="N187" s="26">
        <f>'perkelas 9'!N275</f>
        <v>65</v>
      </c>
      <c r="O187" s="26">
        <f>'perkelas 9'!O275</f>
        <v>73</v>
      </c>
      <c r="P187" s="26">
        <f>SUM(E187:O187)</f>
        <v>683</v>
      </c>
      <c r="Q187" s="26">
        <f>AVERAGE(E187:O187)</f>
        <v>62.0909090909091</v>
      </c>
      <c r="R187" s="40">
        <f>RANK(P187,$P$16:$P$244)</f>
        <v>171</v>
      </c>
    </row>
    <row r="188" spans="1:18">
      <c r="A188" s="25">
        <v>146</v>
      </c>
      <c r="B188" s="26" t="str">
        <f>'perkelas 9'!B286</f>
        <v>7460</v>
      </c>
      <c r="C188" s="27" t="str">
        <f>'perkelas 9'!C286</f>
        <v>FATIMATUS SILVIANA</v>
      </c>
      <c r="D188" s="26" t="str">
        <f>'perkelas 9'!D286</f>
        <v>9-E</v>
      </c>
      <c r="E188" s="26">
        <f>'perkelas 9'!E286</f>
        <v>62</v>
      </c>
      <c r="F188" s="26">
        <f>'perkelas 9'!F286</f>
        <v>70</v>
      </c>
      <c r="G188" s="26">
        <f>'perkelas 9'!G286</f>
        <v>52</v>
      </c>
      <c r="H188" s="26">
        <f>'perkelas 9'!H286</f>
        <v>52</v>
      </c>
      <c r="I188" s="26">
        <f>'perkelas 9'!I286</f>
        <v>55</v>
      </c>
      <c r="J188" s="26">
        <f>'perkelas 9'!J286</f>
        <v>39</v>
      </c>
      <c r="K188" s="26">
        <f>'perkelas 9'!K286</f>
        <v>63</v>
      </c>
      <c r="L188" s="26">
        <f>'perkelas 9'!L286</f>
        <v>83</v>
      </c>
      <c r="M188" s="26">
        <f>'perkelas 9'!M286</f>
        <v>50</v>
      </c>
      <c r="N188" s="26">
        <f>'perkelas 9'!N286</f>
        <v>77</v>
      </c>
      <c r="O188" s="26">
        <f>'perkelas 9'!O286</f>
        <v>80</v>
      </c>
      <c r="P188" s="26">
        <f>SUM(E188:O188)</f>
        <v>683</v>
      </c>
      <c r="Q188" s="26">
        <f>AVERAGE(E188:O188)</f>
        <v>62.0909090909091</v>
      </c>
      <c r="R188" s="40">
        <f>RANK(P188,$P$16:$P$244)</f>
        <v>171</v>
      </c>
    </row>
    <row r="189" spans="1:18">
      <c r="A189" s="28">
        <v>75</v>
      </c>
      <c r="B189" s="26" t="str">
        <f>'perkelas 9'!B152</f>
        <v>7492</v>
      </c>
      <c r="C189" s="27" t="str">
        <f>'perkelas 9'!C152</f>
        <v>DINA MA'RIFATUL AULIA</v>
      </c>
      <c r="D189" s="26" t="str">
        <f>'perkelas 9'!D152</f>
        <v>9-C</v>
      </c>
      <c r="E189" s="26">
        <f>'perkelas 9'!E152</f>
        <v>73</v>
      </c>
      <c r="F189" s="26">
        <f>'perkelas 9'!F152</f>
        <v>69</v>
      </c>
      <c r="G189" s="26">
        <f>'perkelas 9'!G152</f>
        <v>62</v>
      </c>
      <c r="H189" s="26">
        <f>'perkelas 9'!H152</f>
        <v>38</v>
      </c>
      <c r="I189" s="26">
        <f>'perkelas 9'!I152</f>
        <v>37</v>
      </c>
      <c r="J189" s="26">
        <f>'perkelas 9'!J152</f>
        <v>54</v>
      </c>
      <c r="K189" s="26">
        <f>'perkelas 9'!K152</f>
        <v>73</v>
      </c>
      <c r="L189" s="26">
        <f>'perkelas 9'!L152</f>
        <v>80</v>
      </c>
      <c r="M189" s="26">
        <f>'perkelas 9'!M152</f>
        <v>50</v>
      </c>
      <c r="N189" s="26">
        <f>'perkelas 9'!N152</f>
        <v>73</v>
      </c>
      <c r="O189" s="26">
        <f>'perkelas 9'!O152</f>
        <v>72</v>
      </c>
      <c r="P189" s="26">
        <f>SUM(E189:O189)</f>
        <v>681</v>
      </c>
      <c r="Q189" s="26">
        <f>AVERAGE(E189:O189)</f>
        <v>61.9090909090909</v>
      </c>
      <c r="R189" s="40">
        <f>RANK(P189,$P$16:$P$244)</f>
        <v>174</v>
      </c>
    </row>
    <row r="190" spans="1:18">
      <c r="A190" s="25">
        <v>85</v>
      </c>
      <c r="B190" s="26" t="str">
        <f>'perkelas 9'!B162</f>
        <v>7471</v>
      </c>
      <c r="C190" s="27" t="str">
        <f>'perkelas 9'!C162</f>
        <v>MUHAMMAD IFFAN SYAUQI</v>
      </c>
      <c r="D190" s="26" t="str">
        <f>'perkelas 9'!D162</f>
        <v>9-C</v>
      </c>
      <c r="E190" s="26">
        <f>'perkelas 9'!E162</f>
        <v>65</v>
      </c>
      <c r="F190" s="26">
        <f>'perkelas 9'!F162</f>
        <v>77</v>
      </c>
      <c r="G190" s="26">
        <f>'perkelas 9'!G162</f>
        <v>62</v>
      </c>
      <c r="H190" s="26">
        <f>'perkelas 9'!H162</f>
        <v>40</v>
      </c>
      <c r="I190" s="26">
        <f>'perkelas 9'!I162</f>
        <v>43</v>
      </c>
      <c r="J190" s="26">
        <f>'perkelas 9'!J162</f>
        <v>55</v>
      </c>
      <c r="K190" s="26">
        <f>'perkelas 9'!K162</f>
        <v>82</v>
      </c>
      <c r="L190" s="26">
        <f>'perkelas 9'!L162</f>
        <v>72</v>
      </c>
      <c r="M190" s="26">
        <f>'perkelas 9'!M162</f>
        <v>52</v>
      </c>
      <c r="N190" s="26">
        <f>'perkelas 9'!N162</f>
        <v>63</v>
      </c>
      <c r="O190" s="26">
        <f>'perkelas 9'!O162</f>
        <v>68</v>
      </c>
      <c r="P190" s="26">
        <f>SUM(E190:O190)</f>
        <v>679</v>
      </c>
      <c r="Q190" s="26">
        <f>AVERAGE(E190:O190)</f>
        <v>61.7272727272727</v>
      </c>
      <c r="R190" s="40">
        <f>RANK(P190,$P$16:$P$244)</f>
        <v>175</v>
      </c>
    </row>
    <row r="191" spans="1:18">
      <c r="A191" s="28">
        <v>105</v>
      </c>
      <c r="B191" s="26" t="str">
        <f>'perkelas 9'!B213</f>
        <v>7287</v>
      </c>
      <c r="C191" s="27" t="str">
        <f>'perkelas 9'!C213</f>
        <v>ARSY SYAHARANI</v>
      </c>
      <c r="D191" s="26" t="str">
        <f>'perkelas 9'!D213</f>
        <v>9-D</v>
      </c>
      <c r="E191" s="26">
        <f>'perkelas 9'!E213</f>
        <v>63</v>
      </c>
      <c r="F191" s="26">
        <f>'perkelas 9'!F213</f>
        <v>63</v>
      </c>
      <c r="G191" s="26">
        <f>'perkelas 9'!G213</f>
        <v>52</v>
      </c>
      <c r="H191" s="26">
        <f>'perkelas 9'!H213</f>
        <v>45</v>
      </c>
      <c r="I191" s="26">
        <f>'perkelas 9'!I213</f>
        <v>43</v>
      </c>
      <c r="J191" s="26">
        <f>'perkelas 9'!J213</f>
        <v>54</v>
      </c>
      <c r="K191" s="26">
        <f>'perkelas 9'!K213</f>
        <v>73</v>
      </c>
      <c r="L191" s="26">
        <f>'perkelas 9'!L213</f>
        <v>78</v>
      </c>
      <c r="M191" s="26">
        <f>'perkelas 9'!M213</f>
        <v>60</v>
      </c>
      <c r="N191" s="26">
        <f>'perkelas 9'!N213</f>
        <v>85</v>
      </c>
      <c r="O191" s="26">
        <f>'perkelas 9'!O213</f>
        <v>63</v>
      </c>
      <c r="P191" s="26">
        <f>SUM(E191:O191)</f>
        <v>679</v>
      </c>
      <c r="Q191" s="26">
        <f>AVERAGE(E191:O191)</f>
        <v>61.7272727272727</v>
      </c>
      <c r="R191" s="40">
        <f>RANK(P191,$P$16:$P$244)</f>
        <v>175</v>
      </c>
    </row>
    <row r="192" spans="1:18">
      <c r="A192" s="25">
        <v>153</v>
      </c>
      <c r="B192" s="26" t="str">
        <f>'perkelas 9'!B293</f>
        <v>7304</v>
      </c>
      <c r="C192" s="27" t="str">
        <f>'perkelas 9'!C293</f>
        <v>MUHAMMAD KARIM AKBAR</v>
      </c>
      <c r="D192" s="26" t="str">
        <f>'perkelas 9'!D293</f>
        <v>9-E</v>
      </c>
      <c r="E192" s="26">
        <f>'perkelas 9'!E293</f>
        <v>50</v>
      </c>
      <c r="F192" s="26">
        <f>'perkelas 9'!F293</f>
        <v>73</v>
      </c>
      <c r="G192" s="26">
        <f>'perkelas 9'!G293</f>
        <v>57</v>
      </c>
      <c r="H192" s="26">
        <f>'perkelas 9'!H293</f>
        <v>65</v>
      </c>
      <c r="I192" s="26">
        <f>'perkelas 9'!I293</f>
        <v>58</v>
      </c>
      <c r="J192" s="26">
        <f>'perkelas 9'!J293</f>
        <v>37</v>
      </c>
      <c r="K192" s="26">
        <f>'perkelas 9'!K293</f>
        <v>80</v>
      </c>
      <c r="L192" s="26">
        <f>'perkelas 9'!L293</f>
        <v>73</v>
      </c>
      <c r="M192" s="26">
        <f>'perkelas 9'!M293</f>
        <v>55</v>
      </c>
      <c r="N192" s="26">
        <f>'perkelas 9'!N293</f>
        <v>60</v>
      </c>
      <c r="O192" s="26">
        <f>'perkelas 9'!O293</f>
        <v>70</v>
      </c>
      <c r="P192" s="26">
        <f>SUM(E192:O192)</f>
        <v>678</v>
      </c>
      <c r="Q192" s="26">
        <f>AVERAGE(E192:O192)</f>
        <v>61.6363636363636</v>
      </c>
      <c r="R192" s="40">
        <f>RANK(P192,$P$16:$P$244)</f>
        <v>177</v>
      </c>
    </row>
    <row r="193" spans="1:18">
      <c r="A193" s="28">
        <v>102</v>
      </c>
      <c r="B193" s="26" t="str">
        <f>'perkelas 9'!B210</f>
        <v>7486</v>
      </c>
      <c r="C193" s="27" t="str">
        <f>'perkelas 9'!C210</f>
        <v>AHMAD FEBRIYANTO</v>
      </c>
      <c r="D193" s="26" t="str">
        <f>'perkelas 9'!D210</f>
        <v>9-D</v>
      </c>
      <c r="E193" s="26">
        <f>'perkelas 9'!E210</f>
        <v>68</v>
      </c>
      <c r="F193" s="26">
        <f>'perkelas 9'!F210</f>
        <v>69</v>
      </c>
      <c r="G193" s="26">
        <f>'perkelas 9'!G210</f>
        <v>75</v>
      </c>
      <c r="H193" s="26">
        <f>'perkelas 9'!H210</f>
        <v>52</v>
      </c>
      <c r="I193" s="26">
        <f>'perkelas 9'!I210</f>
        <v>26</v>
      </c>
      <c r="J193" s="26">
        <f>'perkelas 9'!J210</f>
        <v>45</v>
      </c>
      <c r="K193" s="26">
        <f>'perkelas 9'!K210</f>
        <v>62</v>
      </c>
      <c r="L193" s="26">
        <f>'perkelas 9'!L210</f>
        <v>78</v>
      </c>
      <c r="M193" s="26">
        <f>'perkelas 9'!M210</f>
        <v>50</v>
      </c>
      <c r="N193" s="26">
        <f>'perkelas 9'!N210</f>
        <v>77</v>
      </c>
      <c r="O193" s="26">
        <f>'perkelas 9'!O210</f>
        <v>76</v>
      </c>
      <c r="P193" s="26">
        <f>SUM(E193:O193)</f>
        <v>678</v>
      </c>
      <c r="Q193" s="26">
        <f>AVERAGE(E193:O193)</f>
        <v>61.6363636363636</v>
      </c>
      <c r="R193" s="40">
        <f>RANK(P193,$P$16:$P$244)</f>
        <v>177</v>
      </c>
    </row>
    <row r="194" spans="1:18">
      <c r="A194" s="25">
        <v>53</v>
      </c>
      <c r="B194" s="26" t="str">
        <f>'perkelas 9'!B99</f>
        <v>7402</v>
      </c>
      <c r="C194" s="27" t="str">
        <f>'perkelas 9'!C99</f>
        <v>MUHAMAD HERI SUSANTO</v>
      </c>
      <c r="D194" s="26" t="str">
        <f>'perkelas 9'!D99</f>
        <v>9-B</v>
      </c>
      <c r="E194" s="26">
        <f>'perkelas 9'!E99</f>
        <v>70</v>
      </c>
      <c r="F194" s="26">
        <f>'perkelas 9'!F99</f>
        <v>72</v>
      </c>
      <c r="G194" s="26">
        <f>'perkelas 9'!G99</f>
        <v>53</v>
      </c>
      <c r="H194" s="26">
        <f>'perkelas 9'!H99</f>
        <v>50</v>
      </c>
      <c r="I194" s="26">
        <f>'perkelas 9'!I99</f>
        <v>56</v>
      </c>
      <c r="J194" s="26">
        <f>'perkelas 9'!J99</f>
        <v>54</v>
      </c>
      <c r="K194" s="26">
        <f>'perkelas 9'!K99</f>
        <v>72</v>
      </c>
      <c r="L194" s="26">
        <f>'perkelas 9'!L99</f>
        <v>62</v>
      </c>
      <c r="M194" s="26">
        <f>'perkelas 9'!M99</f>
        <v>52</v>
      </c>
      <c r="N194" s="26">
        <f>'perkelas 9'!N99</f>
        <v>63</v>
      </c>
      <c r="O194" s="26">
        <f>'perkelas 9'!O99</f>
        <v>70</v>
      </c>
      <c r="P194" s="26">
        <f>SUM(E194:O194)</f>
        <v>674</v>
      </c>
      <c r="Q194" s="26">
        <f>AVERAGE(E194:O194)</f>
        <v>61.2727272727273</v>
      </c>
      <c r="R194" s="40">
        <f>RANK(P194,$P$16:$P$244)</f>
        <v>179</v>
      </c>
    </row>
    <row r="195" spans="1:18">
      <c r="A195" s="28">
        <v>115</v>
      </c>
      <c r="B195" s="26" t="str">
        <f>'perkelas 9'!B223</f>
        <v>7301</v>
      </c>
      <c r="C195" s="27" t="str">
        <f>'perkelas 9'!C223</f>
        <v>MEI LAILA NUGRAINI</v>
      </c>
      <c r="D195" s="26" t="str">
        <f>'perkelas 9'!D223</f>
        <v>9-D</v>
      </c>
      <c r="E195" s="26">
        <f>'perkelas 9'!E223</f>
        <v>58</v>
      </c>
      <c r="F195" s="26">
        <f>'perkelas 9'!F223</f>
        <v>63</v>
      </c>
      <c r="G195" s="26">
        <f>'perkelas 9'!G223</f>
        <v>65</v>
      </c>
      <c r="H195" s="26">
        <f>'perkelas 9'!H223</f>
        <v>45</v>
      </c>
      <c r="I195" s="26">
        <f>'perkelas 9'!I223</f>
        <v>47</v>
      </c>
      <c r="J195" s="26">
        <f>'perkelas 9'!J223</f>
        <v>42</v>
      </c>
      <c r="K195" s="26">
        <f>'perkelas 9'!K223</f>
        <v>53</v>
      </c>
      <c r="L195" s="26">
        <f>'perkelas 9'!L223</f>
        <v>88</v>
      </c>
      <c r="M195" s="26">
        <f>'perkelas 9'!M223</f>
        <v>53</v>
      </c>
      <c r="N195" s="26">
        <f>'perkelas 9'!N223</f>
        <v>87</v>
      </c>
      <c r="O195" s="26">
        <f>'perkelas 9'!O223</f>
        <v>72</v>
      </c>
      <c r="P195" s="26">
        <f>SUM(E195:O195)</f>
        <v>673</v>
      </c>
      <c r="Q195" s="26">
        <f>AVERAGE(E195:O195)</f>
        <v>61.1818181818182</v>
      </c>
      <c r="R195" s="40">
        <f>RANK(P195,$P$16:$P$244)</f>
        <v>180</v>
      </c>
    </row>
    <row r="196" spans="1:18">
      <c r="A196" s="25">
        <v>148</v>
      </c>
      <c r="B196" s="26" t="str">
        <f>'perkelas 9'!B288</f>
        <v>7364</v>
      </c>
      <c r="C196" s="27" t="str">
        <f>'perkelas 9'!C288</f>
        <v>ILHAM MUHAMMAD HUSIN</v>
      </c>
      <c r="D196" s="26" t="str">
        <f>'perkelas 9'!D288</f>
        <v>9-E</v>
      </c>
      <c r="E196" s="26">
        <f>'perkelas 9'!E288</f>
        <v>73</v>
      </c>
      <c r="F196" s="26">
        <f>'perkelas 9'!F288</f>
        <v>60</v>
      </c>
      <c r="G196" s="26">
        <f>'perkelas 9'!G288</f>
        <v>62</v>
      </c>
      <c r="H196" s="26">
        <f>'perkelas 9'!H288</f>
        <v>47</v>
      </c>
      <c r="I196" s="26">
        <f>'perkelas 9'!I288</f>
        <v>49</v>
      </c>
      <c r="J196" s="26">
        <f>'perkelas 9'!J288</f>
        <v>32</v>
      </c>
      <c r="K196" s="26">
        <f>'perkelas 9'!K288</f>
        <v>67</v>
      </c>
      <c r="L196" s="26">
        <f>'perkelas 9'!L288</f>
        <v>87</v>
      </c>
      <c r="M196" s="26">
        <f>'perkelas 9'!M288</f>
        <v>53</v>
      </c>
      <c r="N196" s="26">
        <f>'perkelas 9'!N288</f>
        <v>67</v>
      </c>
      <c r="O196" s="26">
        <f>'perkelas 9'!O288</f>
        <v>76</v>
      </c>
      <c r="P196" s="26">
        <f>SUM(E196:O196)</f>
        <v>673</v>
      </c>
      <c r="Q196" s="26">
        <f>AVERAGE(E196:O196)</f>
        <v>61.1818181818182</v>
      </c>
      <c r="R196" s="40">
        <f>RANK(P196,$P$16:$P$244)</f>
        <v>180</v>
      </c>
    </row>
    <row r="197" spans="1:18">
      <c r="A197" s="28">
        <v>185</v>
      </c>
      <c r="B197" s="26" t="str">
        <f>'perkelas 9'!B356</f>
        <v>7405</v>
      </c>
      <c r="C197" s="27" t="str">
        <f>'perkelas 9'!C356</f>
        <v>MUHAMMAD NABJIB AL FAQIH</v>
      </c>
      <c r="D197" s="26" t="str">
        <f>'perkelas 9'!D356</f>
        <v>9-F</v>
      </c>
      <c r="E197" s="26">
        <f>'perkelas 9'!E356</f>
        <v>55</v>
      </c>
      <c r="F197" s="26">
        <f>'perkelas 9'!F356</f>
        <v>69</v>
      </c>
      <c r="G197" s="26">
        <f>'perkelas 9'!G356</f>
        <v>67</v>
      </c>
      <c r="H197" s="26">
        <f>'perkelas 9'!H356</f>
        <v>55</v>
      </c>
      <c r="I197" s="26">
        <f>'perkelas 9'!I356</f>
        <v>52</v>
      </c>
      <c r="J197" s="26">
        <f>'perkelas 9'!J356</f>
        <v>49</v>
      </c>
      <c r="K197" s="26">
        <f>'perkelas 9'!K356</f>
        <v>73</v>
      </c>
      <c r="L197" s="26">
        <f>'perkelas 9'!L356</f>
        <v>72</v>
      </c>
      <c r="M197" s="26">
        <f>'perkelas 9'!M356</f>
        <v>42</v>
      </c>
      <c r="N197" s="26">
        <f>'perkelas 9'!N356</f>
        <v>67</v>
      </c>
      <c r="O197" s="26">
        <f>'perkelas 9'!O356</f>
        <v>70</v>
      </c>
      <c r="P197" s="26">
        <f>SUM(E197:O197)</f>
        <v>671</v>
      </c>
      <c r="Q197" s="26">
        <f>AVERAGE(E197:O197)</f>
        <v>61</v>
      </c>
      <c r="R197" s="40">
        <f>RANK(P197,$P$16:$P$244)</f>
        <v>182</v>
      </c>
    </row>
    <row r="198" spans="1:18">
      <c r="A198" s="25">
        <v>170</v>
      </c>
      <c r="B198" s="26" t="str">
        <f>'perkelas 9'!B341</f>
        <v>7326</v>
      </c>
      <c r="C198" s="27" t="str">
        <f>'perkelas 9'!C341</f>
        <v>DWI RAHMA AGUSTIA</v>
      </c>
      <c r="D198" s="26" t="str">
        <f>'perkelas 9'!D341</f>
        <v>9-F</v>
      </c>
      <c r="E198" s="26">
        <f>'perkelas 9'!E341</f>
        <v>55</v>
      </c>
      <c r="F198" s="26">
        <f>'perkelas 9'!F341</f>
        <v>63</v>
      </c>
      <c r="G198" s="26">
        <f>'perkelas 9'!G341</f>
        <v>70</v>
      </c>
      <c r="H198" s="26">
        <f>'perkelas 9'!H341</f>
        <v>58</v>
      </c>
      <c r="I198" s="26">
        <f>'perkelas 9'!I341</f>
        <v>40</v>
      </c>
      <c r="J198" s="26">
        <f>'perkelas 9'!J341</f>
        <v>50</v>
      </c>
      <c r="K198" s="26">
        <f>'perkelas 9'!K341</f>
        <v>68</v>
      </c>
      <c r="L198" s="26">
        <f>'perkelas 9'!L341</f>
        <v>70</v>
      </c>
      <c r="M198" s="26">
        <f>'perkelas 9'!M341</f>
        <v>61</v>
      </c>
      <c r="N198" s="26">
        <f>'perkelas 9'!N341</f>
        <v>65</v>
      </c>
      <c r="O198" s="26">
        <f>'perkelas 9'!O341</f>
        <v>70</v>
      </c>
      <c r="P198" s="26">
        <f>SUM(E198:O198)</f>
        <v>670</v>
      </c>
      <c r="Q198" s="26">
        <f>AVERAGE(E198:O198)</f>
        <v>60.9090909090909</v>
      </c>
      <c r="R198" s="40">
        <f>RANK(P198,$P$16:$P$244)</f>
        <v>183</v>
      </c>
    </row>
    <row r="199" spans="1:18">
      <c r="A199" s="28">
        <v>54</v>
      </c>
      <c r="B199" s="26" t="str">
        <f>'perkelas 9'!B100</f>
        <v>7432</v>
      </c>
      <c r="C199" s="27" t="str">
        <f>'perkelas 9'!C100</f>
        <v>MUHAMMAD DAVID INDRA ALFIAN</v>
      </c>
      <c r="D199" s="26" t="str">
        <f>'perkelas 9'!D100</f>
        <v>9-B</v>
      </c>
      <c r="E199" s="26">
        <f>'perkelas 9'!E100</f>
        <v>70</v>
      </c>
      <c r="F199" s="26">
        <f>'perkelas 9'!F100</f>
        <v>65</v>
      </c>
      <c r="G199" s="26">
        <f>'perkelas 9'!G100</f>
        <v>62</v>
      </c>
      <c r="H199" s="26">
        <f>'perkelas 9'!H100</f>
        <v>60</v>
      </c>
      <c r="I199" s="26">
        <f>'perkelas 9'!I100</f>
        <v>50</v>
      </c>
      <c r="J199" s="26">
        <f>'perkelas 9'!J100</f>
        <v>54</v>
      </c>
      <c r="K199" s="26">
        <f>'perkelas 9'!K100</f>
        <v>42</v>
      </c>
      <c r="L199" s="26">
        <f>'perkelas 9'!L100</f>
        <v>77</v>
      </c>
      <c r="M199" s="26">
        <f>'perkelas 9'!M100</f>
        <v>40</v>
      </c>
      <c r="N199" s="26">
        <f>'perkelas 9'!N100</f>
        <v>78</v>
      </c>
      <c r="O199" s="26">
        <f>'perkelas 9'!O100</f>
        <v>70</v>
      </c>
      <c r="P199" s="26">
        <f>SUM(E199:O199)</f>
        <v>668</v>
      </c>
      <c r="Q199" s="26">
        <f>AVERAGE(E199:O199)</f>
        <v>60.7272727272727</v>
      </c>
      <c r="R199" s="40">
        <f>RANK(P199,$P$16:$P$244)</f>
        <v>184</v>
      </c>
    </row>
    <row r="200" spans="1:18">
      <c r="A200" s="25">
        <v>76</v>
      </c>
      <c r="B200" s="26" t="str">
        <f>'perkelas 9'!B153</f>
        <v>7294</v>
      </c>
      <c r="C200" s="27" t="str">
        <f>'perkelas 9'!C153</f>
        <v>ESTI</v>
      </c>
      <c r="D200" s="26" t="str">
        <f>'perkelas 9'!D153</f>
        <v>9-C</v>
      </c>
      <c r="E200" s="26">
        <f>'perkelas 9'!E153</f>
        <v>62</v>
      </c>
      <c r="F200" s="26">
        <f>'perkelas 9'!F153</f>
        <v>68</v>
      </c>
      <c r="G200" s="26">
        <f>'perkelas 9'!G153</f>
        <v>52</v>
      </c>
      <c r="H200" s="26">
        <f>'perkelas 9'!H153</f>
        <v>47</v>
      </c>
      <c r="I200" s="26">
        <f>'perkelas 9'!I153</f>
        <v>34</v>
      </c>
      <c r="J200" s="26">
        <f>'perkelas 9'!J153</f>
        <v>45</v>
      </c>
      <c r="K200" s="26">
        <f>'perkelas 9'!K153</f>
        <v>68</v>
      </c>
      <c r="L200" s="26">
        <f>'perkelas 9'!L153</f>
        <v>73</v>
      </c>
      <c r="M200" s="26">
        <f>'perkelas 9'!M153</f>
        <v>55</v>
      </c>
      <c r="N200" s="26">
        <f>'perkelas 9'!N153</f>
        <v>88</v>
      </c>
      <c r="O200" s="26">
        <f>'perkelas 9'!O153</f>
        <v>76</v>
      </c>
      <c r="P200" s="26">
        <f>SUM(E200:O200)</f>
        <v>668</v>
      </c>
      <c r="Q200" s="26">
        <f>AVERAGE(E200:O200)</f>
        <v>60.7272727272727</v>
      </c>
      <c r="R200" s="40">
        <f>RANK(P200,$P$16:$P$244)</f>
        <v>184</v>
      </c>
    </row>
    <row r="201" spans="1:18">
      <c r="A201" s="28">
        <v>39</v>
      </c>
      <c r="B201" s="26" t="str">
        <f>'perkelas 9'!B85</f>
        <v>7387</v>
      </c>
      <c r="C201" s="27" t="str">
        <f>'perkelas 9'!C85</f>
        <v>ATMIM NURONA</v>
      </c>
      <c r="D201" s="26" t="str">
        <f>'perkelas 9'!D85</f>
        <v>9-B</v>
      </c>
      <c r="E201" s="26">
        <f>'perkelas 9'!E85</f>
        <v>58</v>
      </c>
      <c r="F201" s="26">
        <f>'perkelas 9'!F85</f>
        <v>65</v>
      </c>
      <c r="G201" s="26">
        <f>'perkelas 9'!G85</f>
        <v>62</v>
      </c>
      <c r="H201" s="26">
        <f>'perkelas 9'!H85</f>
        <v>47</v>
      </c>
      <c r="I201" s="26">
        <f>'perkelas 9'!I85</f>
        <v>62</v>
      </c>
      <c r="J201" s="26">
        <f>'perkelas 9'!J85</f>
        <v>44</v>
      </c>
      <c r="K201" s="26">
        <f>'perkelas 9'!K85</f>
        <v>52</v>
      </c>
      <c r="L201" s="26">
        <f>'perkelas 9'!L85</f>
        <v>77</v>
      </c>
      <c r="M201" s="26">
        <f>'perkelas 9'!M85</f>
        <v>57</v>
      </c>
      <c r="N201" s="26">
        <f>'perkelas 9'!N85</f>
        <v>67</v>
      </c>
      <c r="O201" s="26">
        <f>'perkelas 9'!O85</f>
        <v>76</v>
      </c>
      <c r="P201" s="26">
        <f>SUM(E201:O201)</f>
        <v>667</v>
      </c>
      <c r="Q201" s="26">
        <f>AVERAGE(E201:O201)</f>
        <v>60.6363636363636</v>
      </c>
      <c r="R201" s="40">
        <f>RANK(P201,$P$16:$P$244)</f>
        <v>186</v>
      </c>
    </row>
    <row r="202" spans="1:18">
      <c r="A202" s="25">
        <v>152</v>
      </c>
      <c r="B202" s="26" t="str">
        <f>'perkelas 9'!B292</f>
        <v>7404</v>
      </c>
      <c r="C202" s="27" t="str">
        <f>'perkelas 9'!C292</f>
        <v>MUHAMMAD FARID</v>
      </c>
      <c r="D202" s="26" t="str">
        <f>'perkelas 9'!D292</f>
        <v>9-E</v>
      </c>
      <c r="E202" s="26">
        <f>'perkelas 9'!E292</f>
        <v>57</v>
      </c>
      <c r="F202" s="26">
        <f>'perkelas 9'!F292</f>
        <v>67</v>
      </c>
      <c r="G202" s="26">
        <f>'perkelas 9'!G292</f>
        <v>70</v>
      </c>
      <c r="H202" s="26">
        <f>'perkelas 9'!H292</f>
        <v>57</v>
      </c>
      <c r="I202" s="26">
        <f>'perkelas 9'!I292</f>
        <v>52</v>
      </c>
      <c r="J202" s="26">
        <f>'perkelas 9'!J292</f>
        <v>45</v>
      </c>
      <c r="K202" s="26">
        <f>'perkelas 9'!K292</f>
        <v>68</v>
      </c>
      <c r="L202" s="26">
        <f>'perkelas 9'!L292</f>
        <v>72</v>
      </c>
      <c r="M202" s="26">
        <f>'perkelas 9'!M292</f>
        <v>50</v>
      </c>
      <c r="N202" s="26">
        <f>'perkelas 9'!N292</f>
        <v>52</v>
      </c>
      <c r="O202" s="26">
        <f>'perkelas 9'!O292</f>
        <v>72</v>
      </c>
      <c r="P202" s="26">
        <f>SUM(E202:O202)</f>
        <v>662</v>
      </c>
      <c r="Q202" s="26">
        <f>AVERAGE(E202:O202)</f>
        <v>60.1818181818182</v>
      </c>
      <c r="R202" s="40">
        <f>RANK(P202,$P$16:$P$244)</f>
        <v>187</v>
      </c>
    </row>
    <row r="203" spans="1:18">
      <c r="A203" s="28">
        <v>87</v>
      </c>
      <c r="B203" s="26" t="str">
        <f>'perkelas 9'!B164</f>
        <v>7502</v>
      </c>
      <c r="C203" s="27" t="str">
        <f>'perkelas 9'!C164</f>
        <v>MUHAMMAD RAFI'I KHOSYI</v>
      </c>
      <c r="D203" s="26" t="str">
        <f>'perkelas 9'!D164</f>
        <v>9-C</v>
      </c>
      <c r="E203" s="26">
        <f>'perkelas 9'!E164</f>
        <v>65</v>
      </c>
      <c r="F203" s="26">
        <f>'perkelas 9'!F164</f>
        <v>70</v>
      </c>
      <c r="G203" s="26">
        <f>'perkelas 9'!G164</f>
        <v>55</v>
      </c>
      <c r="H203" s="26">
        <f>'perkelas 9'!H164</f>
        <v>40</v>
      </c>
      <c r="I203" s="26">
        <f>'perkelas 9'!I164</f>
        <v>46</v>
      </c>
      <c r="J203" s="26">
        <f>'perkelas 9'!J164</f>
        <v>55</v>
      </c>
      <c r="K203" s="26">
        <f>'perkelas 9'!K164</f>
        <v>78</v>
      </c>
      <c r="L203" s="26">
        <f>'perkelas 9'!L164</f>
        <v>80</v>
      </c>
      <c r="M203" s="26">
        <f>'perkelas 9'!M164</f>
        <v>31</v>
      </c>
      <c r="N203" s="26">
        <f>'perkelas 9'!N164</f>
        <v>75</v>
      </c>
      <c r="O203" s="26">
        <f>'perkelas 9'!O164</f>
        <v>67</v>
      </c>
      <c r="P203" s="26">
        <f>SUM(E203:O203)</f>
        <v>662</v>
      </c>
      <c r="Q203" s="26">
        <f>AVERAGE(E203:O203)</f>
        <v>60.1818181818182</v>
      </c>
      <c r="R203" s="40">
        <f>RANK(P203,$P$16:$P$244)</f>
        <v>187</v>
      </c>
    </row>
    <row r="204" spans="1:18">
      <c r="A204" s="25">
        <v>163</v>
      </c>
      <c r="B204" s="26" t="str">
        <f>'perkelas 9'!B303</f>
        <v>7446</v>
      </c>
      <c r="C204" s="27" t="str">
        <f>'perkelas 9'!C303</f>
        <v>SUJAYANTO</v>
      </c>
      <c r="D204" s="26" t="str">
        <f>'perkelas 9'!D303</f>
        <v>9-E</v>
      </c>
      <c r="E204" s="26">
        <f>'perkelas 9'!E303</f>
        <v>53</v>
      </c>
      <c r="F204" s="26">
        <f>'perkelas 9'!F303</f>
        <v>60</v>
      </c>
      <c r="G204" s="26">
        <f>'perkelas 9'!G303</f>
        <v>70</v>
      </c>
      <c r="H204" s="26">
        <f>'perkelas 9'!H303</f>
        <v>52</v>
      </c>
      <c r="I204" s="26">
        <f>'perkelas 9'!I303</f>
        <v>52</v>
      </c>
      <c r="J204" s="26">
        <f>'perkelas 9'!J303</f>
        <v>45</v>
      </c>
      <c r="K204" s="26">
        <f>'perkelas 9'!K303</f>
        <v>57</v>
      </c>
      <c r="L204" s="26">
        <f>'perkelas 9'!L303</f>
        <v>67</v>
      </c>
      <c r="M204" s="26">
        <f>'perkelas 9'!M303</f>
        <v>60</v>
      </c>
      <c r="N204" s="26">
        <f>'perkelas 9'!N303</f>
        <v>82</v>
      </c>
      <c r="O204" s="26">
        <f>'perkelas 9'!O303</f>
        <v>63</v>
      </c>
      <c r="P204" s="26">
        <f>SUM(E204:O204)</f>
        <v>661</v>
      </c>
      <c r="Q204" s="26">
        <f>AVERAGE(E204:O204)</f>
        <v>60.0909090909091</v>
      </c>
      <c r="R204" s="40">
        <f>RANK(P204,$P$16:$P$244)</f>
        <v>189</v>
      </c>
    </row>
    <row r="205" spans="1:18">
      <c r="A205" s="28">
        <v>52</v>
      </c>
      <c r="B205" s="26" t="str">
        <f>'perkelas 9'!B98</f>
        <v>7468</v>
      </c>
      <c r="C205" s="27" t="str">
        <f>'perkelas 9'!C98</f>
        <v>M. HEPI RIFKY ANANDA</v>
      </c>
      <c r="D205" s="26" t="str">
        <f>'perkelas 9'!D98</f>
        <v>9-B</v>
      </c>
      <c r="E205" s="26">
        <f>'perkelas 9'!E98</f>
        <v>63</v>
      </c>
      <c r="F205" s="26">
        <f>'perkelas 9'!F98</f>
        <v>69</v>
      </c>
      <c r="G205" s="26">
        <f>'perkelas 9'!G98</f>
        <v>45</v>
      </c>
      <c r="H205" s="26">
        <f>'perkelas 9'!H98</f>
        <v>50</v>
      </c>
      <c r="I205" s="26">
        <f>'perkelas 9'!I98</f>
        <v>58</v>
      </c>
      <c r="J205" s="26">
        <f>'perkelas 9'!J98</f>
        <v>55</v>
      </c>
      <c r="K205" s="26">
        <f>'perkelas 9'!K98</f>
        <v>57</v>
      </c>
      <c r="L205" s="26">
        <f>'perkelas 9'!L98</f>
        <v>65</v>
      </c>
      <c r="M205" s="26">
        <f>'perkelas 9'!M98</f>
        <v>56</v>
      </c>
      <c r="N205" s="26">
        <f>'perkelas 9'!N98</f>
        <v>73</v>
      </c>
      <c r="O205" s="26">
        <f>'perkelas 9'!O98</f>
        <v>65</v>
      </c>
      <c r="P205" s="26">
        <f>SUM(E205:O205)</f>
        <v>656</v>
      </c>
      <c r="Q205" s="26">
        <f>AVERAGE(E205:O205)</f>
        <v>59.6363636363636</v>
      </c>
      <c r="R205" s="40">
        <f>RANK(P205,$P$16:$P$244)</f>
        <v>190</v>
      </c>
    </row>
    <row r="206" spans="1:18">
      <c r="A206" s="25">
        <v>168</v>
      </c>
      <c r="B206" s="26" t="str">
        <f>'perkelas 9'!B339</f>
        <v>7362</v>
      </c>
      <c r="C206" s="27" t="str">
        <f>'perkelas 9'!C339</f>
        <v>DEVITA AINUZ ZAHWA</v>
      </c>
      <c r="D206" s="26" t="str">
        <f>'perkelas 9'!D339</f>
        <v>9-F</v>
      </c>
      <c r="E206" s="26">
        <f>'perkelas 9'!E339</f>
        <v>52</v>
      </c>
      <c r="F206" s="26">
        <f>'perkelas 9'!F339</f>
        <v>60</v>
      </c>
      <c r="G206" s="26">
        <f>'perkelas 9'!G339</f>
        <v>68</v>
      </c>
      <c r="H206" s="26">
        <f>'perkelas 9'!H339</f>
        <v>48</v>
      </c>
      <c r="I206" s="26">
        <f>'perkelas 9'!I339</f>
        <v>61</v>
      </c>
      <c r="J206" s="26">
        <f>'perkelas 9'!J339</f>
        <v>44</v>
      </c>
      <c r="K206" s="26">
        <f>'perkelas 9'!K339</f>
        <v>62</v>
      </c>
      <c r="L206" s="26">
        <f>'perkelas 9'!L339</f>
        <v>73</v>
      </c>
      <c r="M206" s="26">
        <f>'perkelas 9'!M339</f>
        <v>47</v>
      </c>
      <c r="N206" s="26">
        <f>'perkelas 9'!N339</f>
        <v>72</v>
      </c>
      <c r="O206" s="26">
        <f>'perkelas 9'!O339</f>
        <v>68</v>
      </c>
      <c r="P206" s="26">
        <f>SUM(E206:O206)</f>
        <v>655</v>
      </c>
      <c r="Q206" s="26">
        <f>AVERAGE(E206:O206)</f>
        <v>59.5454545454545</v>
      </c>
      <c r="R206" s="40">
        <f>RANK(P206,$P$16:$P$244)</f>
        <v>191</v>
      </c>
    </row>
    <row r="207" spans="1:18">
      <c r="A207" s="28">
        <v>151</v>
      </c>
      <c r="B207" s="26" t="str">
        <f>'perkelas 9'!B291</f>
        <v>7431</v>
      </c>
      <c r="C207" s="27" t="str">
        <f>'perkelas 9'!C291</f>
        <v>MUHAMMAD ALI MUSYAFAK</v>
      </c>
      <c r="D207" s="26" t="str">
        <f>'perkelas 9'!D291</f>
        <v>9-E</v>
      </c>
      <c r="E207" s="26">
        <f>'perkelas 9'!E291</f>
        <v>47</v>
      </c>
      <c r="F207" s="26">
        <f>'perkelas 9'!F291</f>
        <v>60</v>
      </c>
      <c r="G207" s="26">
        <f>'perkelas 9'!G291</f>
        <v>65</v>
      </c>
      <c r="H207" s="26">
        <f>'perkelas 9'!H291</f>
        <v>57</v>
      </c>
      <c r="I207" s="26">
        <f>'perkelas 9'!I291</f>
        <v>61</v>
      </c>
      <c r="J207" s="26">
        <f>'perkelas 9'!J291</f>
        <v>40</v>
      </c>
      <c r="K207" s="26">
        <f>'perkelas 9'!K291</f>
        <v>68</v>
      </c>
      <c r="L207" s="26">
        <f>'perkelas 9'!L291</f>
        <v>70</v>
      </c>
      <c r="M207" s="26">
        <f>'perkelas 9'!M291</f>
        <v>63</v>
      </c>
      <c r="N207" s="26">
        <f>'perkelas 9'!N291</f>
        <v>57</v>
      </c>
      <c r="O207" s="26">
        <f>'perkelas 9'!O291</f>
        <v>67</v>
      </c>
      <c r="P207" s="26">
        <f>SUM(E207:O207)</f>
        <v>655</v>
      </c>
      <c r="Q207" s="26">
        <f>AVERAGE(E207:O207)</f>
        <v>59.5454545454545</v>
      </c>
      <c r="R207" s="40">
        <f>RANK(P207,$P$16:$P$244)</f>
        <v>191</v>
      </c>
    </row>
    <row r="208" spans="1:18">
      <c r="A208" s="25">
        <v>83</v>
      </c>
      <c r="B208" s="26" t="str">
        <f>'perkelas 9'!B160</f>
        <v>7303</v>
      </c>
      <c r="C208" s="27" t="str">
        <f>'perkelas 9'!C160</f>
        <v>MUHAMMAD ABRORRAIHAN</v>
      </c>
      <c r="D208" s="26" t="str">
        <f>'perkelas 9'!D160</f>
        <v>9-C</v>
      </c>
      <c r="E208" s="26">
        <f>'perkelas 9'!E160</f>
        <v>60</v>
      </c>
      <c r="F208" s="26">
        <f>'perkelas 9'!F160</f>
        <v>65</v>
      </c>
      <c r="G208" s="26">
        <f>'perkelas 9'!G160</f>
        <v>55</v>
      </c>
      <c r="H208" s="26">
        <f>'perkelas 9'!H160</f>
        <v>48</v>
      </c>
      <c r="I208" s="26">
        <f>'perkelas 9'!I160</f>
        <v>40</v>
      </c>
      <c r="J208" s="26">
        <f>'perkelas 9'!J160</f>
        <v>54</v>
      </c>
      <c r="K208" s="26">
        <f>'perkelas 9'!K160</f>
        <v>72</v>
      </c>
      <c r="L208" s="26">
        <f>'perkelas 9'!L160</f>
        <v>65</v>
      </c>
      <c r="M208" s="26">
        <f>'perkelas 9'!M160</f>
        <v>47</v>
      </c>
      <c r="N208" s="26">
        <f>'perkelas 9'!N160</f>
        <v>73</v>
      </c>
      <c r="O208" s="26">
        <f>'perkelas 9'!O160</f>
        <v>76</v>
      </c>
      <c r="P208" s="26">
        <f>SUM(E208:O208)</f>
        <v>655</v>
      </c>
      <c r="Q208" s="26">
        <f>AVERAGE(E208:O208)</f>
        <v>59.5454545454545</v>
      </c>
      <c r="R208" s="40">
        <f>RANK(P208,$P$16:$P$244)</f>
        <v>191</v>
      </c>
    </row>
    <row r="209" spans="1:18">
      <c r="A209" s="28">
        <v>99</v>
      </c>
      <c r="B209" s="26" t="str">
        <f>'perkelas 9'!B176</f>
        <v>7349</v>
      </c>
      <c r="C209" s="27" t="str">
        <f>'perkelas 9'!C176</f>
        <v>YUDHA SAPUTRA</v>
      </c>
      <c r="D209" s="26" t="str">
        <f>'perkelas 9'!D176</f>
        <v>9-C</v>
      </c>
      <c r="E209" s="26">
        <f>'perkelas 9'!E176</f>
        <v>58</v>
      </c>
      <c r="F209" s="26">
        <f>'perkelas 9'!F176</f>
        <v>67</v>
      </c>
      <c r="G209" s="26">
        <f>'perkelas 9'!G176</f>
        <v>62</v>
      </c>
      <c r="H209" s="26">
        <f>'perkelas 9'!H176</f>
        <v>47</v>
      </c>
      <c r="I209" s="26">
        <f>'perkelas 9'!I176</f>
        <v>46</v>
      </c>
      <c r="J209" s="26">
        <f>'perkelas 9'!J176</f>
        <v>54</v>
      </c>
      <c r="K209" s="26">
        <f>'perkelas 9'!K176</f>
        <v>58</v>
      </c>
      <c r="L209" s="26">
        <f>'perkelas 9'!L176</f>
        <v>63</v>
      </c>
      <c r="M209" s="26">
        <f>'perkelas 9'!M176</f>
        <v>61</v>
      </c>
      <c r="N209" s="26">
        <f>'perkelas 9'!N176</f>
        <v>62</v>
      </c>
      <c r="O209" s="26">
        <f>'perkelas 9'!O176</f>
        <v>77</v>
      </c>
      <c r="P209" s="26">
        <f>SUM(E209:O209)</f>
        <v>655</v>
      </c>
      <c r="Q209" s="26">
        <f>AVERAGE(E209:O209)</f>
        <v>59.5454545454545</v>
      </c>
      <c r="R209" s="40">
        <f>RANK(P209,$P$16:$P$244)</f>
        <v>191</v>
      </c>
    </row>
    <row r="210" spans="1:18">
      <c r="A210" s="25">
        <v>171</v>
      </c>
      <c r="B210" s="26" t="str">
        <f>'perkelas 9'!B342</f>
        <v>7424</v>
      </c>
      <c r="C210" s="27" t="str">
        <f>'perkelas 9'!C342</f>
        <v>ERIKA MAULIANA PUTRI</v>
      </c>
      <c r="D210" s="26" t="str">
        <f>'perkelas 9'!D342</f>
        <v>9-F</v>
      </c>
      <c r="E210" s="26">
        <f>'perkelas 9'!E342</f>
        <v>55</v>
      </c>
      <c r="F210" s="26">
        <f>'perkelas 9'!F342</f>
        <v>60</v>
      </c>
      <c r="G210" s="26">
        <f>'perkelas 9'!G342</f>
        <v>73</v>
      </c>
      <c r="H210" s="26">
        <f>'perkelas 9'!H342</f>
        <v>48</v>
      </c>
      <c r="I210" s="26">
        <f>'perkelas 9'!I342</f>
        <v>46</v>
      </c>
      <c r="J210" s="26">
        <f>'perkelas 9'!J342</f>
        <v>47</v>
      </c>
      <c r="K210" s="26">
        <f>'perkelas 9'!K342</f>
        <v>63</v>
      </c>
      <c r="L210" s="26">
        <f>'perkelas 9'!L342</f>
        <v>65</v>
      </c>
      <c r="M210" s="26">
        <f>'perkelas 9'!M342</f>
        <v>55</v>
      </c>
      <c r="N210" s="26">
        <f>'perkelas 9'!N342</f>
        <v>65</v>
      </c>
      <c r="O210" s="26">
        <f>'perkelas 9'!O342</f>
        <v>77</v>
      </c>
      <c r="P210" s="26">
        <f>SUM(E210:O210)</f>
        <v>654</v>
      </c>
      <c r="Q210" s="26">
        <f>AVERAGE(E210:O210)</f>
        <v>59.4545454545455</v>
      </c>
      <c r="R210" s="40">
        <f>RANK(P210,$P$16:$P$244)</f>
        <v>195</v>
      </c>
    </row>
    <row r="211" spans="1:18">
      <c r="A211" s="28">
        <v>172</v>
      </c>
      <c r="B211" s="26" t="str">
        <f>'perkelas 9'!B343</f>
        <v>7327</v>
      </c>
      <c r="C211" s="27" t="str">
        <f>'perkelas 9'!C343</f>
        <v>ERLINDA DWI TARA</v>
      </c>
      <c r="D211" s="26" t="str">
        <f>'perkelas 9'!D343</f>
        <v>9-F</v>
      </c>
      <c r="E211" s="26">
        <f>'perkelas 9'!E343</f>
        <v>73</v>
      </c>
      <c r="F211" s="26">
        <f>'perkelas 9'!F343</f>
        <v>57</v>
      </c>
      <c r="G211" s="26">
        <f>'perkelas 9'!G343</f>
        <v>67</v>
      </c>
      <c r="H211" s="26">
        <f>'perkelas 9'!H343</f>
        <v>62</v>
      </c>
      <c r="I211" s="26">
        <f>'perkelas 9'!I343</f>
        <v>40</v>
      </c>
      <c r="J211" s="26">
        <f>'perkelas 9'!J343</f>
        <v>35</v>
      </c>
      <c r="K211" s="26">
        <f>'perkelas 9'!K343</f>
        <v>60</v>
      </c>
      <c r="L211" s="26">
        <f>'perkelas 9'!L343</f>
        <v>77</v>
      </c>
      <c r="M211" s="26">
        <f>'perkelas 9'!M343</f>
        <v>46</v>
      </c>
      <c r="N211" s="26">
        <f>'perkelas 9'!N343</f>
        <v>68</v>
      </c>
      <c r="O211" s="26">
        <f>'perkelas 9'!O343</f>
        <v>68</v>
      </c>
      <c r="P211" s="26">
        <f>SUM(E211:O211)</f>
        <v>653</v>
      </c>
      <c r="Q211" s="26">
        <f>AVERAGE(E211:O211)</f>
        <v>59.3636363636364</v>
      </c>
      <c r="R211" s="40">
        <f>RANK(P211,$P$16:$P$244)</f>
        <v>196</v>
      </c>
    </row>
    <row r="212" spans="1:18">
      <c r="A212" s="25">
        <v>65</v>
      </c>
      <c r="B212" s="26" t="str">
        <f>'perkelas 9'!B111</f>
        <v>7480</v>
      </c>
      <c r="C212" s="27" t="str">
        <f>'perkelas 9'!C111</f>
        <v>TAMARA DWI JAYANTI</v>
      </c>
      <c r="D212" s="26" t="str">
        <f>'perkelas 9'!D111</f>
        <v>9-B</v>
      </c>
      <c r="E212" s="26">
        <f>'perkelas 9'!E111</f>
        <v>63</v>
      </c>
      <c r="F212" s="26">
        <f>'perkelas 9'!F111</f>
        <v>62</v>
      </c>
      <c r="G212" s="26">
        <f>'perkelas 9'!G111</f>
        <v>52</v>
      </c>
      <c r="H212" s="26">
        <f>'perkelas 9'!H111</f>
        <v>53</v>
      </c>
      <c r="I212" s="26">
        <f>'perkelas 9'!I111</f>
        <v>56</v>
      </c>
      <c r="J212" s="26">
        <f>'perkelas 9'!J111</f>
        <v>44</v>
      </c>
      <c r="K212" s="26">
        <f>'perkelas 9'!K111</f>
        <v>53</v>
      </c>
      <c r="L212" s="26">
        <f>'perkelas 9'!L111</f>
        <v>70</v>
      </c>
      <c r="M212" s="26">
        <f>'perkelas 9'!M111</f>
        <v>46</v>
      </c>
      <c r="N212" s="26">
        <f>'perkelas 9'!N111</f>
        <v>85</v>
      </c>
      <c r="O212" s="26">
        <f>'perkelas 9'!O111</f>
        <v>68</v>
      </c>
      <c r="P212" s="26">
        <f>SUM(E212:O212)</f>
        <v>652</v>
      </c>
      <c r="Q212" s="26">
        <f>AVERAGE(E212:O212)</f>
        <v>59.2727272727273</v>
      </c>
      <c r="R212" s="40">
        <f>RANK(P212,$P$16:$P$244)</f>
        <v>197</v>
      </c>
    </row>
    <row r="213" spans="1:18">
      <c r="A213" s="28">
        <v>167</v>
      </c>
      <c r="B213" s="26" t="str">
        <f>'perkelas 9'!B338</f>
        <v>7289</v>
      </c>
      <c r="C213" s="27" t="str">
        <f>'perkelas 9'!C338</f>
        <v>BAGUS SETYO UTOMO</v>
      </c>
      <c r="D213" s="26" t="str">
        <f>'perkelas 9'!D338</f>
        <v>9-F</v>
      </c>
      <c r="E213" s="26">
        <f>'perkelas 9'!E338</f>
        <v>58</v>
      </c>
      <c r="F213" s="26">
        <f>'perkelas 9'!F338</f>
        <v>60</v>
      </c>
      <c r="G213" s="26">
        <f>'perkelas 9'!G338</f>
        <v>70</v>
      </c>
      <c r="H213" s="26">
        <f>'perkelas 9'!H338</f>
        <v>50</v>
      </c>
      <c r="I213" s="26">
        <f>'perkelas 9'!I338</f>
        <v>58</v>
      </c>
      <c r="J213" s="26">
        <f>'perkelas 9'!J338</f>
        <v>37</v>
      </c>
      <c r="K213" s="26">
        <f>'perkelas 9'!K338</f>
        <v>63</v>
      </c>
      <c r="L213" s="26">
        <f>'perkelas 9'!L338</f>
        <v>70</v>
      </c>
      <c r="M213" s="26">
        <f>'perkelas 9'!M338</f>
        <v>53</v>
      </c>
      <c r="N213" s="26">
        <f>'perkelas 9'!N338</f>
        <v>65</v>
      </c>
      <c r="O213" s="26">
        <f>'perkelas 9'!O338</f>
        <v>67</v>
      </c>
      <c r="P213" s="26">
        <f>SUM(E213:O213)</f>
        <v>651</v>
      </c>
      <c r="Q213" s="26">
        <f>AVERAGE(E213:O213)</f>
        <v>59.1818181818182</v>
      </c>
      <c r="R213" s="40">
        <f>RANK(P213,$P$16:$P$244)</f>
        <v>198</v>
      </c>
    </row>
    <row r="214" spans="1:18">
      <c r="A214" s="25">
        <v>169</v>
      </c>
      <c r="B214" s="26" t="str">
        <f>'perkelas 9'!B340</f>
        <v>7491</v>
      </c>
      <c r="C214" s="27" t="str">
        <f>'perkelas 9'!C340</f>
        <v>DINA FITRIANA RAHMAWATI</v>
      </c>
      <c r="D214" s="26" t="str">
        <f>'perkelas 9'!D340</f>
        <v>9-F</v>
      </c>
      <c r="E214" s="26">
        <f>'perkelas 9'!E340</f>
        <v>43</v>
      </c>
      <c r="F214" s="26">
        <f>'perkelas 9'!F340</f>
        <v>59</v>
      </c>
      <c r="G214" s="26">
        <f>'perkelas 9'!G340</f>
        <v>70</v>
      </c>
      <c r="H214" s="26">
        <f>'perkelas 9'!H340</f>
        <v>40</v>
      </c>
      <c r="I214" s="26">
        <f>'perkelas 9'!I340</f>
        <v>43</v>
      </c>
      <c r="J214" s="26">
        <f>'perkelas 9'!J340</f>
        <v>39</v>
      </c>
      <c r="K214" s="26">
        <f>'perkelas 9'!K340</f>
        <v>67</v>
      </c>
      <c r="L214" s="26">
        <f>'perkelas 9'!L340</f>
        <v>78</v>
      </c>
      <c r="M214" s="26">
        <f>'perkelas 9'!M340</f>
        <v>61</v>
      </c>
      <c r="N214" s="26">
        <f>'perkelas 9'!N340</f>
        <v>78</v>
      </c>
      <c r="O214" s="26">
        <f>'perkelas 9'!O340</f>
        <v>72</v>
      </c>
      <c r="P214" s="26">
        <f>SUM(E214:O214)</f>
        <v>650</v>
      </c>
      <c r="Q214" s="26">
        <f>AVERAGE(E214:O214)</f>
        <v>59.0909090909091</v>
      </c>
      <c r="R214" s="40">
        <f>RANK(P214,$P$16:$P$244)</f>
        <v>199</v>
      </c>
    </row>
    <row r="215" spans="1:18">
      <c r="A215" s="28">
        <v>81</v>
      </c>
      <c r="B215" s="26" t="str">
        <f>'perkelas 9'!B158</f>
        <v>7464</v>
      </c>
      <c r="C215" s="27" t="str">
        <f>'perkelas 9'!C158</f>
        <v>JIHAN NURHALISA WIJAYA</v>
      </c>
      <c r="D215" s="26" t="str">
        <f>'perkelas 9'!D158</f>
        <v>9-C</v>
      </c>
      <c r="E215" s="26">
        <f>'perkelas 9'!E158</f>
        <v>53</v>
      </c>
      <c r="F215" s="26">
        <f>'perkelas 9'!F158</f>
        <v>62</v>
      </c>
      <c r="G215" s="26">
        <f>'perkelas 9'!G158</f>
        <v>58</v>
      </c>
      <c r="H215" s="26">
        <f>'perkelas 9'!H158</f>
        <v>50</v>
      </c>
      <c r="I215" s="26">
        <f>'perkelas 9'!I158</f>
        <v>43</v>
      </c>
      <c r="J215" s="26">
        <f>'perkelas 9'!J158</f>
        <v>65</v>
      </c>
      <c r="K215" s="26">
        <f>'perkelas 9'!K158</f>
        <v>58</v>
      </c>
      <c r="L215" s="26">
        <f>'perkelas 9'!L158</f>
        <v>83</v>
      </c>
      <c r="M215" s="26">
        <f>'perkelas 9'!M158</f>
        <v>48</v>
      </c>
      <c r="N215" s="26">
        <f>'perkelas 9'!N158</f>
        <v>52</v>
      </c>
      <c r="O215" s="26">
        <f>'perkelas 9'!O158</f>
        <v>77</v>
      </c>
      <c r="P215" s="26">
        <f>SUM(E215:O215)</f>
        <v>649</v>
      </c>
      <c r="Q215" s="26">
        <f>AVERAGE(E215:O215)</f>
        <v>59</v>
      </c>
      <c r="R215" s="40">
        <f>RANK(P215,$P$16:$P$244)</f>
        <v>200</v>
      </c>
    </row>
    <row r="216" spans="1:18">
      <c r="A216" s="25">
        <v>101</v>
      </c>
      <c r="B216" s="26" t="str">
        <f>'perkelas 9'!B209</f>
        <v>7283</v>
      </c>
      <c r="C216" s="27" t="str">
        <f>'perkelas 9'!C209</f>
        <v>AHMAD ELQI FAHRIZKI</v>
      </c>
      <c r="D216" s="26" t="str">
        <f>'perkelas 9'!D209</f>
        <v>9-D</v>
      </c>
      <c r="E216" s="26">
        <f>'perkelas 9'!E209</f>
        <v>73</v>
      </c>
      <c r="F216" s="26">
        <f>'perkelas 9'!F209</f>
        <v>63</v>
      </c>
      <c r="G216" s="26">
        <f>'perkelas 9'!G209</f>
        <v>65</v>
      </c>
      <c r="H216" s="26">
        <f>'perkelas 9'!H209</f>
        <v>47</v>
      </c>
      <c r="I216" s="26">
        <f>'perkelas 9'!I209</f>
        <v>27</v>
      </c>
      <c r="J216" s="26">
        <f>'perkelas 9'!J209</f>
        <v>37</v>
      </c>
      <c r="K216" s="26">
        <f>'perkelas 9'!K209</f>
        <v>62</v>
      </c>
      <c r="L216" s="26">
        <f>'perkelas 9'!L209</f>
        <v>77</v>
      </c>
      <c r="M216" s="26">
        <f>'perkelas 9'!M209</f>
        <v>48</v>
      </c>
      <c r="N216" s="26">
        <f>'perkelas 9'!N209</f>
        <v>77</v>
      </c>
      <c r="O216" s="26">
        <f>'perkelas 9'!O209</f>
        <v>70</v>
      </c>
      <c r="P216" s="26">
        <f>SUM(E216:O216)</f>
        <v>646</v>
      </c>
      <c r="Q216" s="26">
        <f>AVERAGE(E216:O216)</f>
        <v>58.7272727272727</v>
      </c>
      <c r="R216" s="40">
        <f>RANK(P216,$P$16:$P$244)</f>
        <v>201</v>
      </c>
    </row>
    <row r="217" spans="1:18">
      <c r="A217" s="28">
        <v>108</v>
      </c>
      <c r="B217" s="26" t="str">
        <f>'perkelas 9'!B216</f>
        <v>7391</v>
      </c>
      <c r="C217" s="27" t="str">
        <f>'perkelas 9'!C216</f>
        <v>DENANDIE ARYA DANU PRATAMA PUTRA</v>
      </c>
      <c r="D217" s="26" t="str">
        <f>'perkelas 9'!D216</f>
        <v>9-D</v>
      </c>
      <c r="E217" s="26">
        <f>'perkelas 9'!E216</f>
        <v>70</v>
      </c>
      <c r="F217" s="26">
        <f>'perkelas 9'!F216</f>
        <v>60</v>
      </c>
      <c r="G217" s="26">
        <f>'perkelas 9'!G216</f>
        <v>65</v>
      </c>
      <c r="H217" s="26">
        <f>'perkelas 9'!H216</f>
        <v>45</v>
      </c>
      <c r="I217" s="26">
        <f>'perkelas 9'!I216</f>
        <v>22</v>
      </c>
      <c r="J217" s="26">
        <f>'perkelas 9'!J216</f>
        <v>40</v>
      </c>
      <c r="K217" s="26">
        <f>'perkelas 9'!K216</f>
        <v>77</v>
      </c>
      <c r="L217" s="26">
        <f>'perkelas 9'!L216</f>
        <v>87</v>
      </c>
      <c r="M217" s="26">
        <f>'perkelas 9'!M216</f>
        <v>48</v>
      </c>
      <c r="N217" s="26">
        <f>'perkelas 9'!N216</f>
        <v>68</v>
      </c>
      <c r="O217" s="26">
        <f>'perkelas 9'!O216</f>
        <v>63</v>
      </c>
      <c r="P217" s="26">
        <f>SUM(E217:O217)</f>
        <v>645</v>
      </c>
      <c r="Q217" s="26">
        <f>AVERAGE(E217:O217)</f>
        <v>58.6363636363636</v>
      </c>
      <c r="R217" s="40">
        <f>RANK(P217,$P$16:$P$244)</f>
        <v>202</v>
      </c>
    </row>
    <row r="218" spans="1:18">
      <c r="A218" s="25">
        <v>125</v>
      </c>
      <c r="B218" s="26" t="str">
        <f>'perkelas 9'!B233</f>
        <v>7508</v>
      </c>
      <c r="C218" s="27" t="str">
        <f>'perkelas 9'!C233</f>
        <v>REZA BUSYRO</v>
      </c>
      <c r="D218" s="26" t="str">
        <f>'perkelas 9'!D233</f>
        <v>9-D</v>
      </c>
      <c r="E218" s="26">
        <f>'perkelas 9'!E233</f>
        <v>50</v>
      </c>
      <c r="F218" s="26">
        <f>'perkelas 9'!F233</f>
        <v>60</v>
      </c>
      <c r="G218" s="26">
        <f>'perkelas 9'!G233</f>
        <v>72</v>
      </c>
      <c r="H218" s="26">
        <f>'perkelas 9'!H233</f>
        <v>45</v>
      </c>
      <c r="I218" s="26">
        <f>'perkelas 9'!I233</f>
        <v>34</v>
      </c>
      <c r="J218" s="26">
        <f>'perkelas 9'!J233</f>
        <v>45</v>
      </c>
      <c r="K218" s="26">
        <f>'perkelas 9'!K233</f>
        <v>70</v>
      </c>
      <c r="L218" s="26">
        <f>'perkelas 9'!L233</f>
        <v>70</v>
      </c>
      <c r="M218" s="26">
        <f>'perkelas 9'!M233</f>
        <v>55</v>
      </c>
      <c r="N218" s="26">
        <f>'perkelas 9'!N233</f>
        <v>70</v>
      </c>
      <c r="O218" s="26">
        <f>'perkelas 9'!O233</f>
        <v>72</v>
      </c>
      <c r="P218" s="26">
        <f>SUM(E218:O218)</f>
        <v>643</v>
      </c>
      <c r="Q218" s="26">
        <f>AVERAGE(E218:O218)</f>
        <v>58.4545454545455</v>
      </c>
      <c r="R218" s="40">
        <f>RANK(P218,$P$16:$P$244)</f>
        <v>203</v>
      </c>
    </row>
    <row r="219" spans="1:18">
      <c r="A219" s="28">
        <v>132</v>
      </c>
      <c r="B219" s="26" t="str">
        <f>'perkelas 9'!B240</f>
        <v>7314</v>
      </c>
      <c r="C219" s="27" t="str">
        <f>'perkelas 9'!C240</f>
        <v>YULIANA NUR SAIDAH</v>
      </c>
      <c r="D219" s="26" t="str">
        <f>'perkelas 9'!D240</f>
        <v>9-D</v>
      </c>
      <c r="E219" s="26">
        <f>'perkelas 9'!E240</f>
        <v>57</v>
      </c>
      <c r="F219" s="26">
        <f>'perkelas 9'!F240</f>
        <v>62</v>
      </c>
      <c r="G219" s="26">
        <f>'perkelas 9'!G240</f>
        <v>65</v>
      </c>
      <c r="H219" s="26">
        <f>'perkelas 9'!H240</f>
        <v>42</v>
      </c>
      <c r="I219" s="26">
        <f>'perkelas 9'!I240</f>
        <v>28</v>
      </c>
      <c r="J219" s="26">
        <f>'perkelas 9'!J240</f>
        <v>47</v>
      </c>
      <c r="K219" s="26">
        <f>'perkelas 9'!K240</f>
        <v>57</v>
      </c>
      <c r="L219" s="26">
        <f>'perkelas 9'!L240</f>
        <v>75</v>
      </c>
      <c r="M219" s="26">
        <f>'perkelas 9'!M240</f>
        <v>60</v>
      </c>
      <c r="N219" s="26">
        <f>'perkelas 9'!N240</f>
        <v>73</v>
      </c>
      <c r="O219" s="26">
        <f>'perkelas 9'!O240</f>
        <v>76</v>
      </c>
      <c r="P219" s="26">
        <f>SUM(E219:O219)</f>
        <v>642</v>
      </c>
      <c r="Q219" s="26">
        <f>AVERAGE(E219:O219)</f>
        <v>58.3636363636364</v>
      </c>
      <c r="R219" s="40">
        <f>RANK(P219,$P$16:$P$244)</f>
        <v>204</v>
      </c>
    </row>
    <row r="220" spans="1:18">
      <c r="A220" s="25">
        <v>86</v>
      </c>
      <c r="B220" s="26" t="str">
        <f>'perkelas 9'!B163</f>
        <v>7433</v>
      </c>
      <c r="C220" s="27" t="str">
        <f>'perkelas 9'!C163</f>
        <v>MUHAMMAD MAULA IQBAL</v>
      </c>
      <c r="D220" s="26" t="str">
        <f>'perkelas 9'!D163</f>
        <v>9-C</v>
      </c>
      <c r="E220" s="26">
        <f>'perkelas 9'!E163</f>
        <v>50</v>
      </c>
      <c r="F220" s="26">
        <f>'perkelas 9'!F163</f>
        <v>77</v>
      </c>
      <c r="G220" s="26">
        <f>'perkelas 9'!G163</f>
        <v>48</v>
      </c>
      <c r="H220" s="26">
        <f>'perkelas 9'!H163</f>
        <v>43</v>
      </c>
      <c r="I220" s="26">
        <f>'perkelas 9'!I163</f>
        <v>43</v>
      </c>
      <c r="J220" s="26">
        <f>'perkelas 9'!J163</f>
        <v>54</v>
      </c>
      <c r="K220" s="26">
        <f>'perkelas 9'!K163</f>
        <v>73</v>
      </c>
      <c r="L220" s="26">
        <f>'perkelas 9'!L163</f>
        <v>68</v>
      </c>
      <c r="M220" s="26">
        <f>'perkelas 9'!M163</f>
        <v>50</v>
      </c>
      <c r="N220" s="26">
        <f>'perkelas 9'!N163</f>
        <v>62</v>
      </c>
      <c r="O220" s="26">
        <f>'perkelas 9'!O163</f>
        <v>72</v>
      </c>
      <c r="P220" s="26">
        <f>SUM(E220:O220)</f>
        <v>640</v>
      </c>
      <c r="Q220" s="26">
        <f>AVERAGE(E220:O220)</f>
        <v>58.1818181818182</v>
      </c>
      <c r="R220" s="40">
        <f>RANK(P220,$P$16:$P$244)</f>
        <v>205</v>
      </c>
    </row>
    <row r="221" spans="1:18">
      <c r="A221" s="28">
        <v>143</v>
      </c>
      <c r="B221" s="26" t="str">
        <f>'perkelas 9'!B283</f>
        <v>7360</v>
      </c>
      <c r="C221" s="27" t="str">
        <f>'perkelas 9'!C283</f>
        <v>DANANJAYA</v>
      </c>
      <c r="D221" s="26" t="str">
        <f>'perkelas 9'!D283</f>
        <v>9-E</v>
      </c>
      <c r="E221" s="26">
        <f>'perkelas 9'!E283</f>
        <v>52</v>
      </c>
      <c r="F221" s="26">
        <f>'perkelas 9'!F283</f>
        <v>60</v>
      </c>
      <c r="G221" s="26">
        <f>'perkelas 9'!G283</f>
        <v>72</v>
      </c>
      <c r="H221" s="26">
        <f>'perkelas 9'!H283</f>
        <v>52</v>
      </c>
      <c r="I221" s="26">
        <f>'perkelas 9'!I283</f>
        <v>61</v>
      </c>
      <c r="J221" s="26">
        <f>'perkelas 9'!J283</f>
        <v>30</v>
      </c>
      <c r="K221" s="26">
        <f>'perkelas 9'!K283</f>
        <v>65</v>
      </c>
      <c r="L221" s="26">
        <f>'perkelas 9'!L283</f>
        <v>58</v>
      </c>
      <c r="M221" s="26">
        <f>'perkelas 9'!M283</f>
        <v>60</v>
      </c>
      <c r="N221" s="26">
        <f>'perkelas 9'!N283</f>
        <v>67</v>
      </c>
      <c r="O221" s="26">
        <f>'perkelas 9'!O283</f>
        <v>63</v>
      </c>
      <c r="P221" s="26">
        <f>SUM(E221:O221)</f>
        <v>640</v>
      </c>
      <c r="Q221" s="26">
        <f>AVERAGE(E221:O221)</f>
        <v>58.1818181818182</v>
      </c>
      <c r="R221" s="40">
        <f>RANK(P221,$P$16:$P$244)</f>
        <v>205</v>
      </c>
    </row>
    <row r="222" spans="1:18">
      <c r="A222" s="25">
        <v>71</v>
      </c>
      <c r="B222" s="26" t="str">
        <f>'perkelas 9'!B148</f>
        <v>7355</v>
      </c>
      <c r="C222" s="27" t="str">
        <f>'perkelas 9'!C148</f>
        <v>ARGA EKA PRASITIA WAKID</v>
      </c>
      <c r="D222" s="26" t="str">
        <f>'perkelas 9'!D148</f>
        <v>9-C</v>
      </c>
      <c r="E222" s="26">
        <f>'perkelas 9'!E148</f>
        <v>55</v>
      </c>
      <c r="F222" s="26">
        <f>'perkelas 9'!F148</f>
        <v>63</v>
      </c>
      <c r="G222" s="26">
        <f>'perkelas 9'!G148</f>
        <v>53</v>
      </c>
      <c r="H222" s="26">
        <f>'perkelas 9'!H148</f>
        <v>42</v>
      </c>
      <c r="I222" s="26">
        <f>'perkelas 9'!I148</f>
        <v>43</v>
      </c>
      <c r="J222" s="26">
        <f>'perkelas 9'!J148</f>
        <v>50</v>
      </c>
      <c r="K222" s="26">
        <f>'perkelas 9'!K148</f>
        <v>63</v>
      </c>
      <c r="L222" s="26">
        <f>'perkelas 9'!L148</f>
        <v>70</v>
      </c>
      <c r="M222" s="26">
        <f>'perkelas 9'!M148</f>
        <v>56</v>
      </c>
      <c r="N222" s="26">
        <f>'perkelas 9'!N148</f>
        <v>75</v>
      </c>
      <c r="O222" s="26">
        <f>'perkelas 9'!O148</f>
        <v>67</v>
      </c>
      <c r="P222" s="26">
        <f>SUM(E222:O222)</f>
        <v>637</v>
      </c>
      <c r="Q222" s="26">
        <f>AVERAGE(E222:O222)</f>
        <v>57.9090909090909</v>
      </c>
      <c r="R222" s="40">
        <f>RANK(P222,$P$16:$P$244)</f>
        <v>207</v>
      </c>
    </row>
    <row r="223" spans="1:18">
      <c r="A223" s="28">
        <v>84</v>
      </c>
      <c r="B223" s="26" t="str">
        <f>'perkelas 9'!B161</f>
        <v>7407</v>
      </c>
      <c r="C223" s="27" t="str">
        <f>'perkelas 9'!C161</f>
        <v>MUHAMMAD ALI MASWAN</v>
      </c>
      <c r="D223" s="26" t="str">
        <f>'perkelas 9'!D161</f>
        <v>9-C</v>
      </c>
      <c r="E223" s="26">
        <f>'perkelas 9'!E161</f>
        <v>53</v>
      </c>
      <c r="F223" s="26">
        <f>'perkelas 9'!F161</f>
        <v>77</v>
      </c>
      <c r="G223" s="26">
        <f>'perkelas 9'!G161</f>
        <v>53</v>
      </c>
      <c r="H223" s="26">
        <f>'perkelas 9'!H161</f>
        <v>32</v>
      </c>
      <c r="I223" s="26">
        <f>'perkelas 9'!I161</f>
        <v>43</v>
      </c>
      <c r="J223" s="26">
        <f>'perkelas 9'!J161</f>
        <v>49</v>
      </c>
      <c r="K223" s="26">
        <f>'perkelas 9'!K161</f>
        <v>63</v>
      </c>
      <c r="L223" s="26">
        <f>'perkelas 9'!L161</f>
        <v>72</v>
      </c>
      <c r="M223" s="26">
        <f>'perkelas 9'!M161</f>
        <v>53</v>
      </c>
      <c r="N223" s="26">
        <f>'perkelas 9'!N161</f>
        <v>65</v>
      </c>
      <c r="O223" s="26">
        <f>'perkelas 9'!O161</f>
        <v>76</v>
      </c>
      <c r="P223" s="26">
        <f>SUM(E223:O223)</f>
        <v>636</v>
      </c>
      <c r="Q223" s="26">
        <f>AVERAGE(E223:O223)</f>
        <v>57.8181818181818</v>
      </c>
      <c r="R223" s="40">
        <f>RANK(P223,$P$16:$P$244)</f>
        <v>208</v>
      </c>
    </row>
    <row r="224" spans="1:18">
      <c r="A224" s="25">
        <v>92</v>
      </c>
      <c r="B224" s="26" t="str">
        <f>'perkelas 9'!B169</f>
        <v>7409</v>
      </c>
      <c r="C224" s="27" t="str">
        <f>'perkelas 9'!C169</f>
        <v>NUR IKHWAN</v>
      </c>
      <c r="D224" s="26" t="str">
        <f>'perkelas 9'!D169</f>
        <v>9-C</v>
      </c>
      <c r="E224" s="26">
        <f>'perkelas 9'!E169</f>
        <v>52</v>
      </c>
      <c r="F224" s="26">
        <f>'perkelas 9'!F169</f>
        <v>69</v>
      </c>
      <c r="G224" s="26">
        <f>'perkelas 9'!G169</f>
        <v>48</v>
      </c>
      <c r="H224" s="26">
        <f>'perkelas 9'!H169</f>
        <v>47</v>
      </c>
      <c r="I224" s="26">
        <f>'perkelas 9'!I169</f>
        <v>53</v>
      </c>
      <c r="J224" s="26">
        <f>'perkelas 9'!J169</f>
        <v>54</v>
      </c>
      <c r="K224" s="26">
        <f>'perkelas 9'!K169</f>
        <v>62</v>
      </c>
      <c r="L224" s="26">
        <f>'perkelas 9'!L169</f>
        <v>67</v>
      </c>
      <c r="M224" s="26">
        <f>'perkelas 9'!M169</f>
        <v>42</v>
      </c>
      <c r="N224" s="26">
        <f>'perkelas 9'!N169</f>
        <v>63</v>
      </c>
      <c r="O224" s="26">
        <f>'perkelas 9'!O169</f>
        <v>77</v>
      </c>
      <c r="P224" s="26">
        <f>SUM(E224:O224)</f>
        <v>634</v>
      </c>
      <c r="Q224" s="26">
        <f>AVERAGE(E224:O224)</f>
        <v>57.6363636363636</v>
      </c>
      <c r="R224" s="40">
        <f>RANK(P224,$P$16:$P$244)</f>
        <v>209</v>
      </c>
    </row>
    <row r="225" spans="1:18">
      <c r="A225" s="28">
        <v>49</v>
      </c>
      <c r="B225" s="26" t="str">
        <f>'perkelas 9'!B95</f>
        <v>7366</v>
      </c>
      <c r="C225" s="27" t="str">
        <f>'perkelas 9'!C95</f>
        <v>KALFIN WIDODO</v>
      </c>
      <c r="D225" s="26" t="str">
        <f>'perkelas 9'!D95</f>
        <v>9-B</v>
      </c>
      <c r="E225" s="26">
        <f>'perkelas 9'!E95</f>
        <v>63</v>
      </c>
      <c r="F225" s="26">
        <f>'perkelas 9'!F95</f>
        <v>62</v>
      </c>
      <c r="G225" s="26">
        <f>'perkelas 9'!G95</f>
        <v>48</v>
      </c>
      <c r="H225" s="26">
        <f>'perkelas 9'!H95</f>
        <v>52</v>
      </c>
      <c r="I225" s="26">
        <f>'perkelas 9'!I95</f>
        <v>58</v>
      </c>
      <c r="J225" s="26">
        <f>'perkelas 9'!J95</f>
        <v>52</v>
      </c>
      <c r="K225" s="26">
        <f>'perkelas 9'!K95</f>
        <v>46</v>
      </c>
      <c r="L225" s="26">
        <f>'perkelas 9'!L95</f>
        <v>63</v>
      </c>
      <c r="M225" s="26">
        <f>'perkelas 9'!M95</f>
        <v>50</v>
      </c>
      <c r="N225" s="26">
        <f>'perkelas 9'!N95</f>
        <v>62</v>
      </c>
      <c r="O225" s="26">
        <f>'perkelas 9'!O95</f>
        <v>76</v>
      </c>
      <c r="P225" s="26">
        <f>SUM(E225:O225)</f>
        <v>632</v>
      </c>
      <c r="Q225" s="26">
        <f>AVERAGE(E225:O225)</f>
        <v>57.4545454545455</v>
      </c>
      <c r="R225" s="40">
        <f>RANK(P225,$P$16:$P$244)</f>
        <v>210</v>
      </c>
    </row>
    <row r="226" spans="1:18">
      <c r="A226" s="25">
        <v>73</v>
      </c>
      <c r="B226" s="26" t="str">
        <f>'perkelas 9'!B150</f>
        <v>7323</v>
      </c>
      <c r="C226" s="27" t="str">
        <f>'perkelas 9'!C150</f>
        <v>DAVID SETIAWAN</v>
      </c>
      <c r="D226" s="26" t="str">
        <f>'perkelas 9'!D150</f>
        <v>9-C</v>
      </c>
      <c r="E226" s="26">
        <f>'perkelas 9'!E150</f>
        <v>62</v>
      </c>
      <c r="F226" s="26">
        <f>'perkelas 9'!F150</f>
        <v>72</v>
      </c>
      <c r="G226" s="26">
        <f>'perkelas 9'!G150</f>
        <v>55</v>
      </c>
      <c r="H226" s="26">
        <f>'perkelas 9'!H150</f>
        <v>33</v>
      </c>
      <c r="I226" s="26">
        <f>'perkelas 9'!I150</f>
        <v>31</v>
      </c>
      <c r="J226" s="26">
        <f>'perkelas 9'!J150</f>
        <v>52</v>
      </c>
      <c r="K226" s="26">
        <f>'perkelas 9'!K150</f>
        <v>68</v>
      </c>
      <c r="L226" s="26">
        <f>'perkelas 9'!L150</f>
        <v>63</v>
      </c>
      <c r="M226" s="26">
        <f>'perkelas 9'!M150</f>
        <v>48</v>
      </c>
      <c r="N226" s="26">
        <f>'perkelas 9'!N150</f>
        <v>72</v>
      </c>
      <c r="O226" s="26">
        <f>'perkelas 9'!O150</f>
        <v>76</v>
      </c>
      <c r="P226" s="26">
        <f>SUM(E226:O226)</f>
        <v>632</v>
      </c>
      <c r="Q226" s="26">
        <f>AVERAGE(E226:O226)</f>
        <v>57.4545454545455</v>
      </c>
      <c r="R226" s="40">
        <f>RANK(P226,$P$16:$P$244)</f>
        <v>210</v>
      </c>
    </row>
    <row r="227" spans="1:18">
      <c r="A227" s="28">
        <v>162</v>
      </c>
      <c r="B227" s="26" t="str">
        <f>'perkelas 9'!B302</f>
        <v>7511</v>
      </c>
      <c r="C227" s="27" t="str">
        <f>'perkelas 9'!C302</f>
        <v>RISKA ALINA NOR NIKMAH</v>
      </c>
      <c r="D227" s="26" t="str">
        <f>'perkelas 9'!D302</f>
        <v>9-E</v>
      </c>
      <c r="E227" s="26">
        <f>'perkelas 9'!E302</f>
        <v>42</v>
      </c>
      <c r="F227" s="26">
        <f>'perkelas 9'!F302</f>
        <v>60</v>
      </c>
      <c r="G227" s="26">
        <f>'perkelas 9'!G302</f>
        <v>58</v>
      </c>
      <c r="H227" s="26">
        <f>'perkelas 9'!H302</f>
        <v>63</v>
      </c>
      <c r="I227" s="26">
        <f>'perkelas 9'!I302</f>
        <v>49</v>
      </c>
      <c r="J227" s="26">
        <f>'perkelas 9'!J302</f>
        <v>45</v>
      </c>
      <c r="K227" s="26">
        <f>'perkelas 9'!K302</f>
        <v>52</v>
      </c>
      <c r="L227" s="26">
        <f>'perkelas 9'!L302</f>
        <v>68</v>
      </c>
      <c r="M227" s="26">
        <f>'perkelas 9'!M302</f>
        <v>60</v>
      </c>
      <c r="N227" s="26">
        <f>'perkelas 9'!N302</f>
        <v>68</v>
      </c>
      <c r="O227" s="26">
        <f>'perkelas 9'!O302</f>
        <v>67</v>
      </c>
      <c r="P227" s="26">
        <f>SUM(E227:O227)</f>
        <v>632</v>
      </c>
      <c r="Q227" s="26">
        <f>AVERAGE(E227:O227)</f>
        <v>57.4545454545455</v>
      </c>
      <c r="R227" s="40">
        <f>RANK(P227,$P$16:$P$244)</f>
        <v>210</v>
      </c>
    </row>
    <row r="228" spans="1:18">
      <c r="A228" s="25">
        <v>149</v>
      </c>
      <c r="B228" s="26" t="str">
        <f>'perkelas 9'!B289</f>
        <v>7370</v>
      </c>
      <c r="C228" s="27" t="str">
        <f>'perkelas 9'!C289</f>
        <v>M. YUSRIL ARZAQ</v>
      </c>
      <c r="D228" s="26" t="str">
        <f>'perkelas 9'!D289</f>
        <v>9-E</v>
      </c>
      <c r="E228" s="26">
        <f>'perkelas 9'!E289</f>
        <v>53</v>
      </c>
      <c r="F228" s="26">
        <f>'perkelas 9'!F289</f>
        <v>65</v>
      </c>
      <c r="G228" s="26">
        <f>'perkelas 9'!G289</f>
        <v>60</v>
      </c>
      <c r="H228" s="26">
        <f>'perkelas 9'!H289</f>
        <v>47</v>
      </c>
      <c r="I228" s="26">
        <f>'perkelas 9'!I289</f>
        <v>52</v>
      </c>
      <c r="J228" s="26">
        <f>'perkelas 9'!J289</f>
        <v>29</v>
      </c>
      <c r="K228" s="26">
        <f>'perkelas 9'!K289</f>
        <v>67</v>
      </c>
      <c r="L228" s="26">
        <f>'perkelas 9'!L289</f>
        <v>62</v>
      </c>
      <c r="M228" s="26">
        <f>'perkelas 9'!M289</f>
        <v>60</v>
      </c>
      <c r="N228" s="26">
        <f>'perkelas 9'!N289</f>
        <v>67</v>
      </c>
      <c r="O228" s="26">
        <f>'perkelas 9'!O289</f>
        <v>68</v>
      </c>
      <c r="P228" s="26">
        <f>SUM(E228:O228)</f>
        <v>630</v>
      </c>
      <c r="Q228" s="26">
        <f>AVERAGE(E228:O228)</f>
        <v>57.2727272727273</v>
      </c>
      <c r="R228" s="40">
        <f>RANK(P228,$P$16:$P$244)</f>
        <v>213</v>
      </c>
    </row>
    <row r="229" spans="1:18">
      <c r="A229" s="28">
        <v>79</v>
      </c>
      <c r="B229" s="26" t="str">
        <f>'perkelas 9'!B156</f>
        <v>7461</v>
      </c>
      <c r="C229" s="27" t="str">
        <f>'perkelas 9'!C156</f>
        <v>IBRAHIM</v>
      </c>
      <c r="D229" s="26" t="str">
        <f>'perkelas 9'!D156</f>
        <v>9-C</v>
      </c>
      <c r="E229" s="26">
        <f>'perkelas 9'!E156</f>
        <v>43</v>
      </c>
      <c r="F229" s="26">
        <f>'perkelas 9'!F156</f>
        <v>63</v>
      </c>
      <c r="G229" s="26">
        <f>'perkelas 9'!G156</f>
        <v>45</v>
      </c>
      <c r="H229" s="26">
        <f>'perkelas 9'!H156</f>
        <v>43</v>
      </c>
      <c r="I229" s="26">
        <f>'perkelas 9'!I156</f>
        <v>40</v>
      </c>
      <c r="J229" s="26">
        <f>'perkelas 9'!J156</f>
        <v>52</v>
      </c>
      <c r="K229" s="26">
        <f>'perkelas 9'!K156</f>
        <v>67</v>
      </c>
      <c r="L229" s="26">
        <f>'perkelas 9'!L156</f>
        <v>73</v>
      </c>
      <c r="M229" s="26">
        <f>'perkelas 9'!M156</f>
        <v>60</v>
      </c>
      <c r="N229" s="26">
        <f>'perkelas 9'!N156</f>
        <v>77</v>
      </c>
      <c r="O229" s="26">
        <f>'perkelas 9'!O156</f>
        <v>65</v>
      </c>
      <c r="P229" s="26">
        <f>SUM(E229:O229)</f>
        <v>628</v>
      </c>
      <c r="Q229" s="26">
        <f>AVERAGE(E229:O229)</f>
        <v>57.0909090909091</v>
      </c>
      <c r="R229" s="40">
        <f>RANK(P229,$P$16:$P$244)</f>
        <v>214</v>
      </c>
    </row>
    <row r="230" spans="1:18">
      <c r="A230" s="25">
        <v>35</v>
      </c>
      <c r="B230" s="26" t="str">
        <f>'perkelas 9'!B81</f>
        <v>7318</v>
      </c>
      <c r="C230" s="27" t="str">
        <f>'perkelas 9'!C81</f>
        <v>AHMAD IRVAN</v>
      </c>
      <c r="D230" s="26" t="str">
        <f>'perkelas 9'!D81</f>
        <v>9-B</v>
      </c>
      <c r="E230" s="26">
        <f>'perkelas 9'!E81</f>
        <v>58</v>
      </c>
      <c r="F230" s="26">
        <f>'perkelas 9'!F81</f>
        <v>63</v>
      </c>
      <c r="G230" s="26">
        <f>'perkelas 9'!G81</f>
        <v>55</v>
      </c>
      <c r="H230" s="26">
        <f>'perkelas 9'!H81</f>
        <v>37</v>
      </c>
      <c r="I230" s="26">
        <f>'perkelas 9'!I81</f>
        <v>54</v>
      </c>
      <c r="J230" s="26">
        <f>'perkelas 9'!J81</f>
        <v>42</v>
      </c>
      <c r="K230" s="26">
        <f>'perkelas 9'!K81</f>
        <v>40</v>
      </c>
      <c r="L230" s="26">
        <f>'perkelas 9'!L81</f>
        <v>75</v>
      </c>
      <c r="M230" s="26">
        <f>'perkelas 9'!M81</f>
        <v>56</v>
      </c>
      <c r="N230" s="26">
        <f>'perkelas 9'!N81</f>
        <v>77</v>
      </c>
      <c r="O230" s="26">
        <f>'perkelas 9'!O81</f>
        <v>70</v>
      </c>
      <c r="P230" s="26">
        <f>SUM(E230:O230)</f>
        <v>627</v>
      </c>
      <c r="Q230" s="26">
        <f>AVERAGE(E230:O230)</f>
        <v>57</v>
      </c>
      <c r="R230" s="40">
        <f>RANK(P230,$P$16:$P$244)</f>
        <v>215</v>
      </c>
    </row>
    <row r="231" spans="1:18">
      <c r="A231" s="28">
        <v>131</v>
      </c>
      <c r="B231" s="26" t="str">
        <f>'perkelas 9'!B239</f>
        <v>7449</v>
      </c>
      <c r="C231" s="27" t="str">
        <f>'perkelas 9'!C239</f>
        <v>WICAKSANA FAJAR ERIK SAPUTRA</v>
      </c>
      <c r="D231" s="26" t="str">
        <f>'perkelas 9'!D239</f>
        <v>9-D</v>
      </c>
      <c r="E231" s="26">
        <f>'perkelas 9'!E239</f>
        <v>52</v>
      </c>
      <c r="F231" s="26">
        <f>'perkelas 9'!F239</f>
        <v>62</v>
      </c>
      <c r="G231" s="26">
        <f>'perkelas 9'!G239</f>
        <v>60</v>
      </c>
      <c r="H231" s="26">
        <f>'perkelas 9'!H239</f>
        <v>42</v>
      </c>
      <c r="I231" s="26">
        <f>'perkelas 9'!I239</f>
        <v>32</v>
      </c>
      <c r="J231" s="26">
        <f>'perkelas 9'!J239</f>
        <v>42</v>
      </c>
      <c r="K231" s="26">
        <f>'perkelas 9'!K239</f>
        <v>57</v>
      </c>
      <c r="L231" s="26">
        <f>'perkelas 9'!L239</f>
        <v>70</v>
      </c>
      <c r="M231" s="26">
        <f>'perkelas 9'!M239</f>
        <v>60</v>
      </c>
      <c r="N231" s="26">
        <f>'perkelas 9'!N239</f>
        <v>82</v>
      </c>
      <c r="O231" s="26">
        <f>'perkelas 9'!O239</f>
        <v>67</v>
      </c>
      <c r="P231" s="26">
        <f>SUM(E231:O231)</f>
        <v>626</v>
      </c>
      <c r="Q231" s="26">
        <f>AVERAGE(E231:O231)</f>
        <v>56.9090909090909</v>
      </c>
      <c r="R231" s="40">
        <f>RANK(P231,$P$16:$P$244)</f>
        <v>216</v>
      </c>
    </row>
    <row r="232" spans="1:18">
      <c r="A232" s="25">
        <v>173</v>
      </c>
      <c r="B232" s="26" t="str">
        <f>'perkelas 9'!B344</f>
        <v>7462</v>
      </c>
      <c r="C232" s="27" t="str">
        <f>'perkelas 9'!C344</f>
        <v>IKA NADYA FARADILLA</v>
      </c>
      <c r="D232" s="26" t="str">
        <f>'perkelas 9'!D344</f>
        <v>9-F</v>
      </c>
      <c r="E232" s="26">
        <f>'perkelas 9'!E344</f>
        <v>58</v>
      </c>
      <c r="F232" s="26">
        <f>'perkelas 9'!F344</f>
        <v>57</v>
      </c>
      <c r="G232" s="26">
        <f>'perkelas 9'!G344</f>
        <v>63</v>
      </c>
      <c r="H232" s="26">
        <f>'perkelas 9'!H344</f>
        <v>62</v>
      </c>
      <c r="I232" s="26">
        <f>'perkelas 9'!I344</f>
        <v>49</v>
      </c>
      <c r="J232" s="26">
        <f>'perkelas 9'!J344</f>
        <v>38</v>
      </c>
      <c r="K232" s="26">
        <f>'perkelas 9'!K344</f>
        <v>55</v>
      </c>
      <c r="L232" s="26">
        <f>'perkelas 9'!L344</f>
        <v>72</v>
      </c>
      <c r="M232" s="26">
        <f>'perkelas 9'!M344</f>
        <v>42</v>
      </c>
      <c r="N232" s="26">
        <f>'perkelas 9'!N344</f>
        <v>53</v>
      </c>
      <c r="O232" s="26">
        <f>'perkelas 9'!O344</f>
        <v>76</v>
      </c>
      <c r="P232" s="26">
        <f>SUM(E232:O232)</f>
        <v>625</v>
      </c>
      <c r="Q232" s="26">
        <f>AVERAGE(E232:O232)</f>
        <v>56.8181818181818</v>
      </c>
      <c r="R232" s="40">
        <f>RANK(P232,$P$16:$P$244)</f>
        <v>217</v>
      </c>
    </row>
    <row r="233" spans="1:18">
      <c r="A233" s="28">
        <v>164</v>
      </c>
      <c r="B233" s="26" t="str">
        <f>'perkelas 9'!B304</f>
        <v>7450</v>
      </c>
      <c r="C233" s="27" t="str">
        <f>'perkelas 9'!C304</f>
        <v>WIDIYA AMELIA PUTRI</v>
      </c>
      <c r="D233" s="26" t="str">
        <f>'perkelas 9'!D304</f>
        <v>9-E</v>
      </c>
      <c r="E233" s="26">
        <f>'perkelas 9'!E304</f>
        <v>43</v>
      </c>
      <c r="F233" s="26">
        <f>'perkelas 9'!F304</f>
        <v>65</v>
      </c>
      <c r="G233" s="26">
        <f>'perkelas 9'!G304</f>
        <v>48</v>
      </c>
      <c r="H233" s="26">
        <f>'perkelas 9'!H304</f>
        <v>57</v>
      </c>
      <c r="I233" s="26">
        <f>'perkelas 9'!I304</f>
        <v>52</v>
      </c>
      <c r="J233" s="26">
        <f>'perkelas 9'!J304</f>
        <v>24</v>
      </c>
      <c r="K233" s="26">
        <f>'perkelas 9'!K304</f>
        <v>62</v>
      </c>
      <c r="L233" s="26">
        <f>'perkelas 9'!L304</f>
        <v>73</v>
      </c>
      <c r="M233" s="26">
        <f>'perkelas 9'!M304</f>
        <v>52</v>
      </c>
      <c r="N233" s="26">
        <f>'perkelas 9'!N304</f>
        <v>77</v>
      </c>
      <c r="O233" s="26">
        <f>'perkelas 9'!O304</f>
        <v>67</v>
      </c>
      <c r="P233" s="26">
        <f>SUM(E233:O233)</f>
        <v>620</v>
      </c>
      <c r="Q233" s="26">
        <f>AVERAGE(E233:O233)</f>
        <v>56.3636363636364</v>
      </c>
      <c r="R233" s="40">
        <f>RANK(P233,$P$16:$P$244)</f>
        <v>218</v>
      </c>
    </row>
    <row r="234" spans="1:18">
      <c r="A234" s="25">
        <v>44</v>
      </c>
      <c r="B234" s="26" t="str">
        <f>'perkelas 9'!B90</f>
        <v>7324</v>
      </c>
      <c r="C234" s="27" t="str">
        <f>'perkelas 9'!C90</f>
        <v>DIMAS KURNIA FAJAR</v>
      </c>
      <c r="D234" s="26" t="str">
        <f>'perkelas 9'!D90</f>
        <v>9-B</v>
      </c>
      <c r="E234" s="26">
        <f>'perkelas 9'!E90</f>
        <v>57</v>
      </c>
      <c r="F234" s="26">
        <f>'perkelas 9'!F90</f>
        <v>60</v>
      </c>
      <c r="G234" s="26">
        <f>'perkelas 9'!G90</f>
        <v>58</v>
      </c>
      <c r="H234" s="26">
        <f>'perkelas 9'!H90</f>
        <v>37</v>
      </c>
      <c r="I234" s="26">
        <f>'perkelas 9'!I90</f>
        <v>54</v>
      </c>
      <c r="J234" s="26">
        <f>'perkelas 9'!J90</f>
        <v>49</v>
      </c>
      <c r="K234" s="26">
        <f>'perkelas 9'!K90</f>
        <v>57</v>
      </c>
      <c r="L234" s="26">
        <f>'perkelas 9'!L90</f>
        <v>65</v>
      </c>
      <c r="M234" s="26">
        <f>'perkelas 9'!M90</f>
        <v>45</v>
      </c>
      <c r="N234" s="26">
        <f>'perkelas 9'!N90</f>
        <v>70</v>
      </c>
      <c r="O234" s="26">
        <f>'perkelas 9'!O90</f>
        <v>67</v>
      </c>
      <c r="P234" s="26">
        <f>SUM(E234:O234)</f>
        <v>619</v>
      </c>
      <c r="Q234" s="26">
        <f>AVERAGE(E234:O234)</f>
        <v>56.2727272727273</v>
      </c>
      <c r="R234" s="40">
        <f>RANK(P234,$P$16:$P$244)</f>
        <v>219</v>
      </c>
    </row>
    <row r="235" spans="1:18">
      <c r="A235" s="28">
        <v>72</v>
      </c>
      <c r="B235" s="26" t="str">
        <f>'perkelas 9'!B149</f>
        <v>7288</v>
      </c>
      <c r="C235" s="27" t="str">
        <f>'perkelas 9'!C149</f>
        <v>BAGUS AJI PAMBUDI</v>
      </c>
      <c r="D235" s="26" t="str">
        <f>'perkelas 9'!D149</f>
        <v>9-C</v>
      </c>
      <c r="E235" s="26">
        <f>'perkelas 9'!E149</f>
        <v>60</v>
      </c>
      <c r="F235" s="26">
        <f>'perkelas 9'!F149</f>
        <v>63</v>
      </c>
      <c r="G235" s="26">
        <f>'perkelas 9'!G149</f>
        <v>57</v>
      </c>
      <c r="H235" s="26">
        <f>'perkelas 9'!H149</f>
        <v>40</v>
      </c>
      <c r="I235" s="26">
        <f>'perkelas 9'!I149</f>
        <v>43</v>
      </c>
      <c r="J235" s="26">
        <f>'perkelas 9'!J149</f>
        <v>47</v>
      </c>
      <c r="K235" s="26">
        <f>'perkelas 9'!K149</f>
        <v>60</v>
      </c>
      <c r="L235" s="26">
        <f>'perkelas 9'!L149</f>
        <v>57</v>
      </c>
      <c r="M235" s="26">
        <f>'perkelas 9'!M149</f>
        <v>46</v>
      </c>
      <c r="N235" s="26">
        <f>'perkelas 9'!N149</f>
        <v>70</v>
      </c>
      <c r="O235" s="26">
        <f>'perkelas 9'!O149</f>
        <v>67</v>
      </c>
      <c r="P235" s="26">
        <f>SUM(E235:O235)</f>
        <v>610</v>
      </c>
      <c r="Q235" s="26">
        <f>AVERAGE(E235:O235)</f>
        <v>55.4545454545455</v>
      </c>
      <c r="R235" s="40">
        <f>RANK(P235,$P$16:$P$244)</f>
        <v>220</v>
      </c>
    </row>
    <row r="236" spans="1:30">
      <c r="A236" s="25">
        <v>104</v>
      </c>
      <c r="B236" s="26" t="str">
        <f>'perkelas 9'!B212</f>
        <v>7351</v>
      </c>
      <c r="C236" s="27" t="str">
        <f>'perkelas 9'!C212</f>
        <v>ALBERT FRANSIANO</v>
      </c>
      <c r="D236" s="26" t="str">
        <f>'perkelas 9'!D212</f>
        <v>9-D</v>
      </c>
      <c r="E236" s="26">
        <f>'perkelas 9'!E212</f>
        <v>37</v>
      </c>
      <c r="F236" s="26">
        <f>'perkelas 9'!F212</f>
        <v>69</v>
      </c>
      <c r="G236" s="26">
        <f>'perkelas 9'!G212</f>
        <v>58</v>
      </c>
      <c r="H236" s="26">
        <f>'perkelas 9'!H212</f>
        <v>55</v>
      </c>
      <c r="I236" s="26">
        <f>'perkelas 9'!I212</f>
        <v>34</v>
      </c>
      <c r="J236" s="26">
        <f>'perkelas 9'!J212</f>
        <v>37</v>
      </c>
      <c r="K236" s="26">
        <f>'perkelas 9'!K212</f>
        <v>80</v>
      </c>
      <c r="L236" s="26">
        <f>'perkelas 9'!L212</f>
        <v>70</v>
      </c>
      <c r="M236" s="26">
        <f>'perkelas 9'!M212</f>
        <v>53</v>
      </c>
      <c r="N236" s="26">
        <f>'perkelas 9'!N212</f>
        <v>57</v>
      </c>
      <c r="O236" s="26">
        <f>'perkelas 9'!O212</f>
        <v>57</v>
      </c>
      <c r="P236" s="26">
        <f>SUM(E236:O236)</f>
        <v>607</v>
      </c>
      <c r="Q236" s="26">
        <f>AVERAGE(E236:O236)</f>
        <v>55.1818181818182</v>
      </c>
      <c r="R236" s="40">
        <f>RANK(P236,$P$16:$P$244)</f>
        <v>221</v>
      </c>
      <c r="AD236">
        <v>2</v>
      </c>
    </row>
    <row r="237" spans="1:30">
      <c r="A237" s="28">
        <v>36</v>
      </c>
      <c r="B237" s="26" t="str">
        <f>'perkelas 9'!B82</f>
        <v>7452</v>
      </c>
      <c r="C237" s="27" t="str">
        <f>'perkelas 9'!C82</f>
        <v>AHMAD MUDHOFAR</v>
      </c>
      <c r="D237" s="26" t="str">
        <f>'perkelas 9'!D82</f>
        <v>9-B</v>
      </c>
      <c r="E237" s="26">
        <f>'perkelas 9'!E82</f>
        <v>60</v>
      </c>
      <c r="F237" s="26">
        <f>'perkelas 9'!F82</f>
        <v>59</v>
      </c>
      <c r="G237" s="26">
        <f>'perkelas 9'!G82</f>
        <v>53</v>
      </c>
      <c r="H237" s="26">
        <f>'perkelas 9'!H82</f>
        <v>35</v>
      </c>
      <c r="I237" s="26">
        <f>'perkelas 9'!I82</f>
        <v>56</v>
      </c>
      <c r="J237" s="26">
        <f>'perkelas 9'!J82</f>
        <v>35</v>
      </c>
      <c r="K237" s="26">
        <f>'perkelas 9'!K82</f>
        <v>47</v>
      </c>
      <c r="L237" s="26">
        <f>'perkelas 9'!L82</f>
        <v>78</v>
      </c>
      <c r="M237" s="26">
        <f>'perkelas 9'!M82</f>
        <v>53</v>
      </c>
      <c r="N237" s="26">
        <f>'perkelas 9'!N82</f>
        <v>60</v>
      </c>
      <c r="O237" s="26">
        <f>'perkelas 9'!O82</f>
        <v>67</v>
      </c>
      <c r="P237" s="26">
        <f>SUM(E237:O237)</f>
        <v>603</v>
      </c>
      <c r="Q237" s="26">
        <f>AVERAGE(E237:O237)</f>
        <v>54.8181818181818</v>
      </c>
      <c r="R237" s="40">
        <f>RANK(P237,$P$16:$P$244)</f>
        <v>222</v>
      </c>
      <c r="AD237">
        <v>568</v>
      </c>
    </row>
    <row r="238" spans="1:18">
      <c r="A238" s="28">
        <v>196</v>
      </c>
      <c r="B238" s="26" t="str">
        <f>'perkelas 9'!B367</f>
        <v>7484</v>
      </c>
      <c r="C238" s="27" t="str">
        <f>'perkelas 9'!C367</f>
        <v>YUSUF ANGGI PRATAMA</v>
      </c>
      <c r="D238" s="26" t="str">
        <f>'perkelas 9'!D367</f>
        <v>9-F</v>
      </c>
      <c r="E238" s="26">
        <f>'perkelas 9'!E367</f>
        <v>43</v>
      </c>
      <c r="F238" s="26">
        <f>'perkelas 9'!F367</f>
        <v>50</v>
      </c>
      <c r="G238" s="26">
        <f>'perkelas 9'!G367</f>
        <v>48</v>
      </c>
      <c r="H238" s="26">
        <f>'perkelas 9'!H367</f>
        <v>62</v>
      </c>
      <c r="I238" s="26">
        <f>'perkelas 9'!I367</f>
        <v>46</v>
      </c>
      <c r="J238" s="26">
        <f>'perkelas 9'!J367</f>
        <v>40</v>
      </c>
      <c r="K238" s="26">
        <f>'perkelas 9'!K367</f>
        <v>67</v>
      </c>
      <c r="L238" s="26">
        <f>'perkelas 9'!L367</f>
        <v>62</v>
      </c>
      <c r="M238" s="26">
        <f>'perkelas 9'!M367</f>
        <v>50</v>
      </c>
      <c r="N238" s="26">
        <f>'perkelas 9'!N367</f>
        <v>67</v>
      </c>
      <c r="O238" s="26">
        <f>'perkelas 9'!O367</f>
        <v>68</v>
      </c>
      <c r="P238" s="26">
        <f>SUM(E238:O238)</f>
        <v>603</v>
      </c>
      <c r="Q238" s="26">
        <f>AVERAGE(E238:O238)</f>
        <v>54.8181818181818</v>
      </c>
      <c r="R238" s="40">
        <f>RANK(P238,$P$16:$P$244)</f>
        <v>222</v>
      </c>
    </row>
    <row r="239" spans="1:18">
      <c r="A239" s="28">
        <v>68</v>
      </c>
      <c r="B239" s="26" t="str">
        <f>'perkelas 9'!B145</f>
        <v>7286</v>
      </c>
      <c r="C239" s="27" t="str">
        <f>'perkelas 9'!C145</f>
        <v>AMIRUL LUKMAN</v>
      </c>
      <c r="D239" s="26" t="str">
        <f>'perkelas 9'!D145</f>
        <v>9-C</v>
      </c>
      <c r="E239" s="26">
        <f>'perkelas 9'!E145</f>
        <v>55</v>
      </c>
      <c r="F239" s="26">
        <f>'perkelas 9'!F145</f>
        <v>69</v>
      </c>
      <c r="G239" s="26">
        <f>'perkelas 9'!G145</f>
        <v>38</v>
      </c>
      <c r="H239" s="26">
        <f>'perkelas 9'!H145</f>
        <v>33</v>
      </c>
      <c r="I239" s="26">
        <f>'perkelas 9'!I145</f>
        <v>40</v>
      </c>
      <c r="J239" s="26">
        <f>'perkelas 9'!J145</f>
        <v>42</v>
      </c>
      <c r="K239" s="26">
        <f>'perkelas 9'!K145</f>
        <v>72</v>
      </c>
      <c r="L239" s="26">
        <f>'perkelas 9'!L145</f>
        <v>72</v>
      </c>
      <c r="M239" s="26">
        <f>'perkelas 9'!M145</f>
        <v>55</v>
      </c>
      <c r="N239" s="26">
        <f>'perkelas 9'!N145</f>
        <v>60</v>
      </c>
      <c r="O239" s="26">
        <f>'perkelas 9'!O145</f>
        <v>65</v>
      </c>
      <c r="P239" s="26">
        <f>SUM(E239:O239)</f>
        <v>601</v>
      </c>
      <c r="Q239" s="26">
        <f>AVERAGE(E239:O239)</f>
        <v>54.6363636363636</v>
      </c>
      <c r="R239" s="40">
        <f>RANK(P239,$P$16:$P$244)</f>
        <v>224</v>
      </c>
    </row>
    <row r="240" spans="1:18">
      <c r="A240" s="28">
        <v>127</v>
      </c>
      <c r="B240" s="26" t="str">
        <f>'perkelas 9'!B235</f>
        <v>7444</v>
      </c>
      <c r="C240" s="27" t="str">
        <f>'perkelas 9'!C235</f>
        <v>RIZKY LAILATUL SARIFAH</v>
      </c>
      <c r="D240" s="26" t="str">
        <f>'perkelas 9'!D235</f>
        <v>9-D</v>
      </c>
      <c r="E240" s="26">
        <f>'perkelas 9'!E235</f>
        <v>47</v>
      </c>
      <c r="F240" s="26">
        <f>'perkelas 9'!F235</f>
        <v>60</v>
      </c>
      <c r="G240" s="26">
        <f>'perkelas 9'!G235</f>
        <v>68</v>
      </c>
      <c r="H240" s="26">
        <f>'perkelas 9'!H235</f>
        <v>47</v>
      </c>
      <c r="I240" s="26">
        <f>'perkelas 9'!I235</f>
        <v>20</v>
      </c>
      <c r="J240" s="26">
        <f>'perkelas 9'!J235</f>
        <v>40</v>
      </c>
      <c r="K240" s="26">
        <f>'perkelas 9'!K235</f>
        <v>50</v>
      </c>
      <c r="L240" s="26">
        <f>'perkelas 9'!L235</f>
        <v>75</v>
      </c>
      <c r="M240" s="26">
        <f>'perkelas 9'!M235</f>
        <v>60</v>
      </c>
      <c r="N240" s="26">
        <f>'perkelas 9'!N235</f>
        <v>72</v>
      </c>
      <c r="O240" s="26">
        <f>'perkelas 9'!O235</f>
        <v>60</v>
      </c>
      <c r="P240" s="26">
        <f>SUM(E240:O240)</f>
        <v>599</v>
      </c>
      <c r="Q240" s="26">
        <f>AVERAGE(E240:O240)</f>
        <v>54.4545454545455</v>
      </c>
      <c r="R240" s="40">
        <f>RANK(P240,$P$16:$P$244)</f>
        <v>225</v>
      </c>
    </row>
    <row r="241" spans="1:18">
      <c r="A241" s="28">
        <v>166</v>
      </c>
      <c r="B241" s="26" t="str">
        <f>'perkelas 9'!B337</f>
        <v>7417</v>
      </c>
      <c r="C241" s="27" t="str">
        <f>'perkelas 9'!C337</f>
        <v>AHMAD SYAIFUDIN</v>
      </c>
      <c r="D241" s="26" t="str">
        <f>'perkelas 9'!D337</f>
        <v>9-F</v>
      </c>
      <c r="E241" s="26">
        <f>'perkelas 9'!E337</f>
        <v>55</v>
      </c>
      <c r="F241" s="26">
        <f>'perkelas 9'!F337</f>
        <v>60</v>
      </c>
      <c r="G241" s="26">
        <f>'perkelas 9'!G337</f>
        <v>68</v>
      </c>
      <c r="H241" s="26">
        <f>'perkelas 9'!H337</f>
        <v>40</v>
      </c>
      <c r="I241" s="26">
        <f>'perkelas 9'!I337</f>
        <v>49</v>
      </c>
      <c r="J241" s="26">
        <f>'perkelas 9'!J337</f>
        <v>35</v>
      </c>
      <c r="K241" s="26">
        <f>'perkelas 9'!K337</f>
        <v>60</v>
      </c>
      <c r="L241" s="26">
        <f>'perkelas 9'!L337</f>
        <v>60</v>
      </c>
      <c r="M241" s="26">
        <f>'perkelas 9'!M337</f>
        <v>38</v>
      </c>
      <c r="N241" s="26">
        <f>'perkelas 9'!N337</f>
        <v>63</v>
      </c>
      <c r="O241" s="26">
        <f>'perkelas 9'!O337</f>
        <v>68</v>
      </c>
      <c r="P241" s="26">
        <f>SUM(E241:O241)</f>
        <v>596</v>
      </c>
      <c r="Q241" s="26">
        <f>AVERAGE(E241:O241)</f>
        <v>54.1818181818182</v>
      </c>
      <c r="R241" s="40">
        <f>RANK(P241,$P$16:$P$244)</f>
        <v>226</v>
      </c>
    </row>
    <row r="242" spans="1:18">
      <c r="A242" s="28">
        <v>91</v>
      </c>
      <c r="B242" s="26" t="str">
        <f>'perkelas 9'!B168</f>
        <v>7474</v>
      </c>
      <c r="C242" s="27" t="str">
        <f>'perkelas 9'!C168</f>
        <v>NUNUNG YUSRIA</v>
      </c>
      <c r="D242" s="26" t="str">
        <f>'perkelas 9'!D168</f>
        <v>9-C</v>
      </c>
      <c r="E242" s="26">
        <f>'perkelas 9'!E168</f>
        <v>48</v>
      </c>
      <c r="F242" s="26">
        <f>'perkelas 9'!F168</f>
        <v>60</v>
      </c>
      <c r="G242" s="26">
        <f>'perkelas 9'!G168</f>
        <v>45</v>
      </c>
      <c r="H242" s="26">
        <f>'perkelas 9'!H168</f>
        <v>28</v>
      </c>
      <c r="I242" s="26">
        <f>'perkelas 9'!I168</f>
        <v>49</v>
      </c>
      <c r="J242" s="26">
        <f>'perkelas 9'!J168</f>
        <v>54</v>
      </c>
      <c r="K242" s="26">
        <f>'perkelas 9'!K168</f>
        <v>60</v>
      </c>
      <c r="L242" s="26">
        <f>'perkelas 9'!L168</f>
        <v>72</v>
      </c>
      <c r="M242" s="26">
        <f>'perkelas 9'!M168</f>
        <v>40</v>
      </c>
      <c r="N242" s="26">
        <f>'perkelas 9'!N168</f>
        <v>70</v>
      </c>
      <c r="O242" s="26">
        <f>'perkelas 9'!O168</f>
        <v>70</v>
      </c>
      <c r="P242" s="26">
        <f>SUM(E242:O242)</f>
        <v>596</v>
      </c>
      <c r="Q242" s="26">
        <f>AVERAGE(E242:O242)</f>
        <v>54.1818181818182</v>
      </c>
      <c r="R242" s="40">
        <f>RANK(P242,$P$16:$P$244)</f>
        <v>226</v>
      </c>
    </row>
    <row r="243" spans="1:18">
      <c r="A243" s="28">
        <v>165</v>
      </c>
      <c r="B243" s="26" t="str">
        <f>'perkelas 9'!B336</f>
        <v>7384</v>
      </c>
      <c r="C243" s="27" t="str">
        <f>'perkelas 9'!C336</f>
        <v>AHMAD DIMYATI</v>
      </c>
      <c r="D243" s="26" t="str">
        <f>'perkelas 9'!D336</f>
        <v>9-F</v>
      </c>
      <c r="E243" s="26">
        <f>'perkelas 9'!E336</f>
        <v>48</v>
      </c>
      <c r="F243" s="26">
        <f>'perkelas 9'!F336</f>
        <v>57</v>
      </c>
      <c r="G243" s="26">
        <f>'perkelas 9'!G336</f>
        <v>45</v>
      </c>
      <c r="H243" s="26">
        <f>'perkelas 9'!H336</f>
        <v>40</v>
      </c>
      <c r="I243" s="26">
        <f>'perkelas 9'!I336</f>
        <v>52</v>
      </c>
      <c r="J243" s="26">
        <f>'perkelas 9'!J336</f>
        <v>39</v>
      </c>
      <c r="K243" s="26">
        <f>'perkelas 9'!K336</f>
        <v>62</v>
      </c>
      <c r="L243" s="26">
        <f>'perkelas 9'!L336</f>
        <v>63</v>
      </c>
      <c r="M243" s="26">
        <f>'perkelas 9'!M336</f>
        <v>51</v>
      </c>
      <c r="N243" s="26">
        <f>'perkelas 9'!N336</f>
        <v>58</v>
      </c>
      <c r="O243" s="26">
        <f>'perkelas 9'!O336</f>
        <v>70</v>
      </c>
      <c r="P243" s="26">
        <f>SUM(E243:O243)</f>
        <v>585</v>
      </c>
      <c r="Q243" s="26">
        <f>AVERAGE(E243:O243)</f>
        <v>53.1818181818182</v>
      </c>
      <c r="R243" s="40">
        <f>RANK(P243,$P$16:$P$244)</f>
        <v>228</v>
      </c>
    </row>
    <row r="244" spans="1:18">
      <c r="A244" s="28">
        <v>34</v>
      </c>
      <c r="B244" s="40" t="str">
        <f>'perkelas 9'!B80</f>
        <v>7317</v>
      </c>
      <c r="C244" s="41" t="str">
        <f>'perkelas 9'!C80</f>
        <v>AHMAD FAOZI</v>
      </c>
      <c r="D244" s="40" t="str">
        <f>'perkelas 9'!D80</f>
        <v>9-B</v>
      </c>
      <c r="E244" s="40">
        <f>'perkelas 9'!E80</f>
        <v>60</v>
      </c>
      <c r="F244" s="40">
        <f>'perkelas 9'!F80</f>
        <v>62</v>
      </c>
      <c r="G244" s="40">
        <f>'perkelas 9'!G80</f>
        <v>35</v>
      </c>
      <c r="H244" s="40">
        <f>'perkelas 9'!H80</f>
        <v>38</v>
      </c>
      <c r="I244" s="40">
        <f>'perkelas 9'!I80</f>
        <v>56</v>
      </c>
      <c r="J244" s="40">
        <f>'perkelas 9'!J80</f>
        <v>40</v>
      </c>
      <c r="K244" s="40">
        <f>'perkelas 9'!K80</f>
        <v>37</v>
      </c>
      <c r="L244" s="40">
        <f>'perkelas 9'!L80</f>
        <v>57</v>
      </c>
      <c r="M244" s="40">
        <f>'perkelas 9'!M80</f>
        <v>33</v>
      </c>
      <c r="N244" s="40">
        <f>'perkelas 9'!N80</f>
        <v>58</v>
      </c>
      <c r="O244" s="40">
        <f>'perkelas 9'!O80</f>
        <v>67</v>
      </c>
      <c r="P244" s="40">
        <f>SUM(E244:O244)</f>
        <v>543</v>
      </c>
      <c r="Q244" s="40">
        <f>AVERAGE(E244:O244)</f>
        <v>49.3636363636364</v>
      </c>
      <c r="R244" s="40">
        <f>RANK(P244,$P$16:$P$244)</f>
        <v>229</v>
      </c>
    </row>
    <row r="245" spans="1:18">
      <c r="A245" s="42"/>
      <c r="B245" s="43"/>
      <c r="C245" s="44"/>
      <c r="D245" s="43"/>
      <c r="E245" s="43"/>
      <c r="F245" s="43"/>
      <c r="G245" s="43"/>
      <c r="H245" s="43"/>
      <c r="I245" s="43"/>
      <c r="J245" s="43"/>
      <c r="K245" s="43"/>
      <c r="L245" s="43"/>
      <c r="M245" s="43"/>
      <c r="N245" s="43"/>
      <c r="O245" s="43"/>
      <c r="P245" s="43"/>
      <c r="Q245" s="43"/>
      <c r="R245" s="43"/>
    </row>
    <row r="246" spans="2:16">
      <c r="B246" s="45"/>
      <c r="C246" s="46" t="s">
        <v>60</v>
      </c>
      <c r="D246" s="47"/>
      <c r="E246" s="47">
        <f>MAX(E16:E244)</f>
        <v>95</v>
      </c>
      <c r="F246" s="47">
        <f>MAX(F16:F244)</f>
        <v>95</v>
      </c>
      <c r="G246" s="47">
        <f t="shared" ref="G246:O246" si="0">MAX(G16:G244)</f>
        <v>91</v>
      </c>
      <c r="H246" s="47">
        <f t="shared" si="0"/>
        <v>97</v>
      </c>
      <c r="I246" s="47">
        <f t="shared" si="0"/>
        <v>99</v>
      </c>
      <c r="J246" s="47">
        <f t="shared" si="0"/>
        <v>89</v>
      </c>
      <c r="K246" s="47">
        <f t="shared" si="0"/>
        <v>95</v>
      </c>
      <c r="L246" s="47">
        <f t="shared" si="0"/>
        <v>98</v>
      </c>
      <c r="M246" s="47">
        <f t="shared" si="0"/>
        <v>86</v>
      </c>
      <c r="N246" s="47">
        <f t="shared" si="0"/>
        <v>97</v>
      </c>
      <c r="O246" s="47">
        <f t="shared" si="0"/>
        <v>90</v>
      </c>
      <c r="P246" s="52"/>
    </row>
    <row r="247" spans="2:16">
      <c r="B247" s="45"/>
      <c r="C247" s="46" t="s">
        <v>61</v>
      </c>
      <c r="D247" s="47"/>
      <c r="E247" s="47">
        <f>MIN(E16:E244)</f>
        <v>37</v>
      </c>
      <c r="F247" s="47">
        <f>MIN(F16:F244)</f>
        <v>50</v>
      </c>
      <c r="G247" s="47">
        <f t="shared" ref="G247:O247" si="1">MIN(G16:G244)</f>
        <v>35</v>
      </c>
      <c r="H247" s="47">
        <f t="shared" si="1"/>
        <v>28</v>
      </c>
      <c r="I247" s="47">
        <f t="shared" si="1"/>
        <v>20</v>
      </c>
      <c r="J247" s="47">
        <f t="shared" si="1"/>
        <v>24</v>
      </c>
      <c r="K247" s="47">
        <f t="shared" si="1"/>
        <v>37</v>
      </c>
      <c r="L247" s="47">
        <f t="shared" si="1"/>
        <v>57</v>
      </c>
      <c r="M247" s="47">
        <f t="shared" si="1"/>
        <v>31</v>
      </c>
      <c r="N247" s="47">
        <f t="shared" si="1"/>
        <v>52</v>
      </c>
      <c r="O247" s="47">
        <f t="shared" si="1"/>
        <v>57</v>
      </c>
      <c r="P247" s="52"/>
    </row>
    <row r="248" spans="2:16">
      <c r="B248" s="45"/>
      <c r="C248" s="46" t="s">
        <v>62</v>
      </c>
      <c r="D248" s="47"/>
      <c r="E248" s="47">
        <f>AVERAGE(E16:E244)</f>
        <v>67.589519650655</v>
      </c>
      <c r="F248" s="47">
        <f t="shared" ref="F248:O248" si="2">AVERAGE(F16:F244)</f>
        <v>72.4148471615721</v>
      </c>
      <c r="G248" s="47">
        <f t="shared" si="2"/>
        <v>69.0305676855895</v>
      </c>
      <c r="H248" s="47">
        <f t="shared" si="2"/>
        <v>63.2838427947598</v>
      </c>
      <c r="I248" s="47">
        <f t="shared" si="2"/>
        <v>56.7772925764192</v>
      </c>
      <c r="J248" s="47">
        <f t="shared" si="2"/>
        <v>57.2532751091703</v>
      </c>
      <c r="K248" s="47">
        <f t="shared" si="2"/>
        <v>71.9301310043668</v>
      </c>
      <c r="L248" s="47">
        <f t="shared" si="2"/>
        <v>80.6244541484716</v>
      </c>
      <c r="M248" s="47">
        <f t="shared" si="2"/>
        <v>59.4454148471616</v>
      </c>
      <c r="N248" s="47">
        <f t="shared" si="2"/>
        <v>77.9563318777293</v>
      </c>
      <c r="O248" s="47">
        <f t="shared" si="2"/>
        <v>76.0393013100437</v>
      </c>
      <c r="P248" s="52"/>
    </row>
    <row r="249" spans="3:16">
      <c r="C249" s="48"/>
      <c r="D249" s="49"/>
      <c r="E249"/>
      <c r="F249"/>
      <c r="G249"/>
      <c r="H249" s="48"/>
      <c r="I249" s="48"/>
      <c r="J249" s="48"/>
      <c r="K249" s="48"/>
      <c r="L249" s="48"/>
      <c r="M249" s="48"/>
      <c r="N249" s="48"/>
      <c r="O249" s="48"/>
      <c r="P249" s="49"/>
    </row>
    <row r="250" spans="3:16">
      <c r="C250" s="48"/>
      <c r="D250" s="49"/>
      <c r="E250"/>
      <c r="F250"/>
      <c r="G250"/>
      <c r="H250" s="48"/>
      <c r="I250" s="48"/>
      <c r="J250" s="48"/>
      <c r="K250" s="48"/>
      <c r="L250" s="48"/>
      <c r="M250" s="48"/>
      <c r="N250" s="48"/>
      <c r="O250" s="48"/>
      <c r="P250" s="49"/>
    </row>
    <row r="251" spans="2:16">
      <c r="B251" s="50"/>
      <c r="C251" s="51"/>
      <c r="D251" s="49"/>
      <c r="E251"/>
      <c r="F251"/>
      <c r="G251"/>
      <c r="H251" s="49"/>
      <c r="I251" s="49"/>
      <c r="J251" s="49"/>
      <c r="K251" s="49"/>
      <c r="L251" s="48"/>
      <c r="M251" s="48"/>
      <c r="N251" s="48"/>
      <c r="O251" s="48"/>
      <c r="P251" s="49"/>
    </row>
    <row r="252" spans="2:3">
      <c r="B252" s="50"/>
      <c r="C252" s="51"/>
    </row>
  </sheetData>
  <sortState ref="A16:R244">
    <sortCondition ref="R16:R244"/>
  </sortState>
  <mergeCells count="18">
    <mergeCell ref="A1:R1"/>
    <mergeCell ref="A2:R2"/>
    <mergeCell ref="A3:R3"/>
    <mergeCell ref="A4:R4"/>
    <mergeCell ref="A5:R5"/>
    <mergeCell ref="A6:R6"/>
    <mergeCell ref="A8:L8"/>
    <mergeCell ref="A9:R9"/>
    <mergeCell ref="A10:R10"/>
    <mergeCell ref="A11:R11"/>
    <mergeCell ref="E13:O13"/>
    <mergeCell ref="A13:A14"/>
    <mergeCell ref="B13:B14"/>
    <mergeCell ref="C13:C14"/>
    <mergeCell ref="D13:D14"/>
    <mergeCell ref="P13:P14"/>
    <mergeCell ref="Q13:Q14"/>
    <mergeCell ref="R13:R14"/>
  </mergeCells>
  <hyperlinks>
    <hyperlink ref="A6" r:id="rId2" display="E-mail : smpn1welahan@yahoo.co.id   website : www. smpn1welahan.com"/>
  </hyperlinks>
  <printOptions horizontalCentered="1"/>
  <pageMargins left="0.511805555555556" right="0.511805555555556" top="0.747916666666667" bottom="1.33680555555556" header="0.313888888888889" footer="0.313888888888889"/>
  <pageSetup paperSize="5" scale="95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perkelas 7</vt:lpstr>
      <vt:lpstr>perkelas 8</vt:lpstr>
      <vt:lpstr>perkelas 9</vt:lpstr>
      <vt:lpstr>7</vt:lpstr>
      <vt:lpstr>8</vt:lpstr>
      <vt:lpstr>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</cp:lastModifiedBy>
  <dcterms:created xsi:type="dcterms:W3CDTF">2015-07-13T02:01:00Z</dcterms:created>
  <cp:lastPrinted>2018-09-10T16:54:00Z</cp:lastPrinted>
  <dcterms:modified xsi:type="dcterms:W3CDTF">2018-11-13T06:22:58Z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2057-10.2.0.7549</vt:lpwstr>
  </property>
</Properties>
</file>